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NGUPaulDolphijn\Downloads\"/>
    </mc:Choice>
  </mc:AlternateContent>
  <xr:revisionPtr revIDLastSave="0" documentId="13_ncr:1_{4C65CD14-3800-40FE-AC3A-2476ECAF0A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claratie" sheetId="4" r:id="rId1"/>
  </sheets>
  <definedNames>
    <definedName name="_xlnm.Print_Area" localSheetId="0">declaratie!$A$1:$Q$56</definedName>
    <definedName name="Print_Area" localSheetId="0">declaratie!$A$1:$Q$56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4" l="1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O18" i="4"/>
  <c r="M9" i="4"/>
  <c r="D27" i="4"/>
  <c r="AM22" i="4"/>
  <c r="O49" i="4"/>
  <c r="O48" i="4"/>
  <c r="N49" i="4"/>
  <c r="AB49" i="4"/>
  <c r="N48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E42" i="4"/>
  <c r="AD42" i="4"/>
  <c r="AE46" i="4"/>
  <c r="AD46" i="4"/>
  <c r="AE38" i="4"/>
  <c r="AD38" i="4"/>
  <c r="AE36" i="4"/>
  <c r="AD36" i="4"/>
  <c r="AE40" i="4"/>
  <c r="AD40" i="4"/>
  <c r="AE44" i="4"/>
  <c r="AD44" i="4"/>
  <c r="AE48" i="4"/>
  <c r="AD48" i="4"/>
  <c r="AE37" i="4"/>
  <c r="AE39" i="4"/>
  <c r="AD39" i="4"/>
  <c r="AE41" i="4"/>
  <c r="AD41" i="4"/>
  <c r="AE43" i="4"/>
  <c r="AD43" i="4"/>
  <c r="AE45" i="4"/>
  <c r="AD45" i="4"/>
  <c r="AE47" i="4"/>
  <c r="AD47" i="4"/>
  <c r="AE49" i="4"/>
  <c r="AD49" i="4"/>
  <c r="AE35" i="4"/>
  <c r="AD35" i="4"/>
  <c r="D24" i="4"/>
  <c r="D25" i="4"/>
  <c r="AD37" i="4"/>
  <c r="AG37" i="4"/>
  <c r="Q37" i="4"/>
  <c r="AG49" i="4"/>
  <c r="Q49" i="4"/>
  <c r="AG47" i="4"/>
  <c r="Q47" i="4"/>
  <c r="AG45" i="4"/>
  <c r="Q45" i="4"/>
  <c r="AG43" i="4"/>
  <c r="Q43" i="4"/>
  <c r="AG41" i="4"/>
  <c r="Q41" i="4"/>
  <c r="AG39" i="4"/>
  <c r="Q39" i="4"/>
  <c r="AG36" i="4"/>
  <c r="Q36" i="4"/>
  <c r="AG48" i="4"/>
  <c r="Q48" i="4"/>
  <c r="AG46" i="4"/>
  <c r="Q46" i="4"/>
  <c r="AG44" i="4"/>
  <c r="Q44" i="4"/>
  <c r="AG42" i="4"/>
  <c r="Q42" i="4"/>
  <c r="AG40" i="4"/>
  <c r="Q40" i="4"/>
  <c r="AG38" i="4"/>
  <c r="Q38" i="4"/>
  <c r="AG35" i="4"/>
  <c r="Q35" i="4"/>
  <c r="AB34" i="4"/>
  <c r="AB33" i="4"/>
  <c r="AE34" i="4"/>
  <c r="AE33" i="4"/>
  <c r="AD33" i="4"/>
  <c r="AG33" i="4"/>
  <c r="Q33" i="4"/>
  <c r="AD34" i="4"/>
  <c r="AG34" i="4"/>
  <c r="Q34" i="4"/>
  <c r="Q51" i="4"/>
</calcChain>
</file>

<file path=xl/sharedStrings.xml><?xml version="1.0" encoding="utf-8"?>
<sst xmlns="http://schemas.openxmlformats.org/spreadsheetml/2006/main" count="151" uniqueCount="118">
  <si>
    <t>Declaratieformulier</t>
  </si>
  <si>
    <t>1 (vrijwilligers/bestuursleden/TC's)</t>
  </si>
  <si>
    <t>Kostenplaats nr.</t>
  </si>
  <si>
    <t>Topsportactiviteiten</t>
  </si>
  <si>
    <t>Declaratie Algemeen</t>
  </si>
  <si>
    <t>Topsport Turnen Heren</t>
  </si>
  <si>
    <t>Acrobatische Gymn.</t>
  </si>
  <si>
    <t>Email:  declaraties@kngu.nl</t>
  </si>
  <si>
    <t>Topsport Turnen Dames</t>
  </si>
  <si>
    <t>Dans</t>
  </si>
  <si>
    <t>Declaratie datum</t>
  </si>
  <si>
    <t>dd-mm-jjjj</t>
  </si>
  <si>
    <t>Ritmische Gymnastiek</t>
  </si>
  <si>
    <t>Overig</t>
  </si>
  <si>
    <t>Groepsspringen</t>
  </si>
  <si>
    <t>Naam</t>
  </si>
  <si>
    <t>IBAN Rekeningnr.</t>
  </si>
  <si>
    <t>Rhönrad</t>
  </si>
  <si>
    <t>Adres</t>
  </si>
  <si>
    <t>Ten name van</t>
  </si>
  <si>
    <t>Bestuurlijke zaken</t>
  </si>
  <si>
    <t>jan</t>
  </si>
  <si>
    <t>Trampolinespringen</t>
  </si>
  <si>
    <t>Postcode / Woonplaats</t>
  </si>
  <si>
    <t>feb</t>
  </si>
  <si>
    <t>Turnen Dames</t>
  </si>
  <si>
    <t>Telefoon</t>
  </si>
  <si>
    <t>mrt</t>
  </si>
  <si>
    <t>Turnen Heren</t>
  </si>
  <si>
    <t>Email adres</t>
  </si>
  <si>
    <t>apr</t>
  </si>
  <si>
    <t>mei</t>
  </si>
  <si>
    <t>Functie (s)</t>
  </si>
  <si>
    <t>jun</t>
  </si>
  <si>
    <t>Funactiviteiten</t>
  </si>
  <si>
    <t>declaratie over periode:</t>
  </si>
  <si>
    <t>jul</t>
  </si>
  <si>
    <t>Your Stage</t>
  </si>
  <si>
    <t>van maand</t>
  </si>
  <si>
    <t>Aantal bijlagen</t>
  </si>
  <si>
    <t>aug</t>
  </si>
  <si>
    <t>t/m maand | jaar</t>
  </si>
  <si>
    <t>sep</t>
  </si>
  <si>
    <t>okt</t>
  </si>
  <si>
    <t>Omschrijving activiteit</t>
  </si>
  <si>
    <t>Kostendrager nr.</t>
  </si>
  <si>
    <t>nov</t>
  </si>
  <si>
    <t>Plaats activiteit</t>
  </si>
  <si>
    <t>te</t>
  </si>
  <si>
    <t>evenement/ activiteit</t>
  </si>
  <si>
    <t>dec</t>
  </si>
  <si>
    <t>Datum activiteit</t>
  </si>
  <si>
    <t>dd-mm-jj</t>
  </si>
  <si>
    <t>Declaratie nummer</t>
  </si>
  <si>
    <t xml:space="preserve">Referentie declaratie: </t>
  </si>
  <si>
    <t xml:space="preserve">Omschrijving declaratie: </t>
  </si>
  <si>
    <t>gb 45102</t>
  </si>
  <si>
    <t>KD 8902100</t>
  </si>
  <si>
    <t>KP 115500</t>
  </si>
  <si>
    <t>algemeen</t>
  </si>
  <si>
    <t>bestuurlid</t>
  </si>
  <si>
    <t>zomerkamp</t>
  </si>
  <si>
    <t>overige</t>
  </si>
  <si>
    <t>verplichte keuze</t>
  </si>
  <si>
    <t>kosten-</t>
  </si>
  <si>
    <t>totaal</t>
  </si>
  <si>
    <t>datum</t>
  </si>
  <si>
    <t>aantal</t>
  </si>
  <si>
    <t>van - naar</t>
  </si>
  <si>
    <t xml:space="preserve">kosten </t>
  </si>
  <si>
    <t>grootboek</t>
  </si>
  <si>
    <t>plaats</t>
  </si>
  <si>
    <t>drager</t>
  </si>
  <si>
    <t>€</t>
  </si>
  <si>
    <t>keuzelijst vergoedingen</t>
  </si>
  <si>
    <t>hulpveld</t>
  </si>
  <si>
    <t>kilometers</t>
  </si>
  <si>
    <t>stuks/uur</t>
  </si>
  <si>
    <t>Omschrijving</t>
  </si>
  <si>
    <t>Inzake</t>
  </si>
  <si>
    <t>€ prijs</t>
  </si>
  <si>
    <t>vergoeding</t>
  </si>
  <si>
    <t>nr.</t>
  </si>
  <si>
    <t>activiteit nr</t>
  </si>
  <si>
    <t xml:space="preserve">bedrag </t>
  </si>
  <si>
    <t>aantal x tarief</t>
  </si>
  <si>
    <t>overig</t>
  </si>
  <si>
    <t>invul ov kosten</t>
  </si>
  <si>
    <t>45100 Openbaar vervoer*</t>
  </si>
  <si>
    <t>45102  Km vergoeding</t>
  </si>
  <si>
    <t>45112  Vergader/verblijfkosten</t>
  </si>
  <si>
    <t>45120  Telefoonkosten</t>
  </si>
  <si>
    <t>45122  Portikosten*</t>
  </si>
  <si>
    <t>45124  Gebruik computerapp.</t>
  </si>
  <si>
    <t>45126  Kantoor artikelen*</t>
  </si>
  <si>
    <t>45128  Druk- en kopieerkosten*</t>
  </si>
  <si>
    <t>45152  Representatiekosten*</t>
  </si>
  <si>
    <t>45180  Jurykosten</t>
  </si>
  <si>
    <t>45290  Diverse kosten*</t>
  </si>
  <si>
    <t>45300 Vaste vergoeding</t>
  </si>
  <si>
    <t>totaal bedrag  €</t>
  </si>
  <si>
    <t>* Bijlagen toevoegen o.v.v. declaratie nummer</t>
  </si>
  <si>
    <t>Opslaan en verzenden als PDF</t>
  </si>
  <si>
    <t>naar declaraties@KNGU.nl</t>
  </si>
  <si>
    <t>Opleidingen algemeen</t>
  </si>
  <si>
    <t>44142 Ontwikkelingskn adviesgroep</t>
  </si>
  <si>
    <t>Ontwikelingskn</t>
  </si>
  <si>
    <t xml:space="preserve">KNGU, Papendallaan 60,  6816 VD  Arnhem  telefoon (088) 505 88 00 </t>
  </si>
  <si>
    <t>WK Turnen 2026</t>
  </si>
  <si>
    <t>nijntje Beweegdiploma</t>
  </si>
  <si>
    <t>NK DG The Finals</t>
  </si>
  <si>
    <t xml:space="preserve">Dutch Parkour </t>
  </si>
  <si>
    <t>Vrijwilligersbeleid</t>
  </si>
  <si>
    <t>Toestellenpakket</t>
  </si>
  <si>
    <t>Topsport Parkour</t>
  </si>
  <si>
    <t>Gymnastics for All</t>
  </si>
  <si>
    <t>Declaratie 1 algemeen 2026</t>
  </si>
  <si>
    <t>44190 Overige opleidingskosten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</si>
</sst>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/mm/yy;@"/>
    <numFmt numFmtId="165" formatCode="[$-413]mmm/yy;@"/>
    <numFmt numFmtId="166" formatCode="00"/>
    <numFmt numFmtId="167" formatCode="000000"/>
    <numFmt numFmtId="168" formatCode="0000000"/>
    <numFmt numFmtId="169" formatCode="dd/mm/yy;@"/>
  </numFmts>
  <fonts count="2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Verdana"/>
      <family val="2"/>
    </font>
    <font>
      <sz val="9"/>
      <color theme="1"/>
      <name val="Calibri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/>
      <bottom style="thick">
        <color indexed="64"/>
      </bottom>
      <diagonal/>
    </border>
    <border>
      <left style="medium">
        <color theme="0"/>
      </left>
      <right/>
      <top style="thin">
        <color indexed="64"/>
      </top>
      <bottom style="thick">
        <color indexed="64"/>
      </bottom>
      <diagonal/>
    </border>
    <border>
      <left/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18" fillId="0" borderId="0"/>
    <xf numFmtId="0" fontId="20" fillId="0" borderId="0">
      <alignment vertical="top"/>
    </xf>
    <xf numFmtId="0" fontId="19" fillId="0" borderId="0"/>
    <xf numFmtId="0" fontId="21" fillId="0" borderId="0">
      <alignment vertical="top"/>
    </xf>
    <xf numFmtId="0" fontId="23" fillId="0" borderId="0"/>
    <xf numFmtId="0" fontId="22" fillId="0" borderId="0"/>
    <xf numFmtId="0" fontId="22" fillId="0" borderId="0"/>
    <xf numFmtId="0" fontId="23" fillId="0" borderId="0"/>
  </cellStyleXfs>
  <cellXfs count="162">
    <xf numFmtId="0" fontId="0" fillId="0" borderId="0" xfId="0"/>
    <xf numFmtId="164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7" fillId="0" borderId="0" xfId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164" fontId="0" fillId="0" borderId="2" xfId="0" applyNumberFormat="1" applyBorder="1" applyProtection="1">
      <protection hidden="1"/>
    </xf>
    <xf numFmtId="0" fontId="6" fillId="0" borderId="2" xfId="0" applyFont="1" applyBorder="1" applyProtection="1">
      <protection hidden="1"/>
    </xf>
    <xf numFmtId="3" fontId="6" fillId="0" borderId="0" xfId="0" applyNumberFormat="1" applyFont="1" applyProtection="1">
      <protection hidden="1"/>
    </xf>
    <xf numFmtId="164" fontId="6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164" fontId="6" fillId="0" borderId="4" xfId="0" applyNumberFormat="1" applyFont="1" applyBorder="1" applyProtection="1">
      <protection hidden="1"/>
    </xf>
    <xf numFmtId="0" fontId="6" fillId="0" borderId="4" xfId="0" applyFont="1" applyBorder="1" applyProtection="1">
      <protection hidden="1"/>
    </xf>
    <xf numFmtId="3" fontId="6" fillId="0" borderId="4" xfId="0" applyNumberFormat="1" applyFont="1" applyBorder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3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164" fontId="0" fillId="0" borderId="3" xfId="0" applyNumberFormat="1" applyBorder="1" applyProtection="1">
      <protection hidden="1"/>
    </xf>
    <xf numFmtId="3" fontId="1" fillId="0" borderId="3" xfId="0" applyNumberFormat="1" applyFont="1" applyBorder="1" applyProtection="1">
      <protection hidden="1"/>
    </xf>
    <xf numFmtId="3" fontId="0" fillId="0" borderId="0" xfId="0" applyNumberFormat="1" applyProtection="1">
      <protection hidden="1"/>
    </xf>
    <xf numFmtId="3" fontId="0" fillId="0" borderId="6" xfId="0" applyNumberFormat="1" applyBorder="1" applyProtection="1">
      <protection hidden="1"/>
    </xf>
    <xf numFmtId="167" fontId="0" fillId="0" borderId="6" xfId="0" applyNumberFormat="1" applyBorder="1" applyAlignment="1" applyProtection="1">
      <alignment horizontal="center"/>
      <protection hidden="1"/>
    </xf>
    <xf numFmtId="168" fontId="0" fillId="0" borderId="6" xfId="0" applyNumberFormat="1" applyBorder="1" applyAlignment="1" applyProtection="1">
      <alignment horizontal="center"/>
      <protection hidden="1"/>
    </xf>
    <xf numFmtId="168" fontId="3" fillId="0" borderId="0" xfId="0" applyNumberFormat="1" applyFont="1" applyProtection="1">
      <protection hidden="1"/>
    </xf>
    <xf numFmtId="164" fontId="8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1" fontId="0" fillId="0" borderId="0" xfId="0" applyNumberFormat="1" applyAlignment="1" applyProtection="1">
      <alignment horizontal="left"/>
      <protection hidden="1"/>
    </xf>
    <xf numFmtId="1" fontId="0" fillId="0" borderId="0" xfId="0" applyNumberFormat="1" applyProtection="1">
      <protection hidden="1"/>
    </xf>
    <xf numFmtId="0" fontId="10" fillId="0" borderId="3" xfId="0" applyFont="1" applyBorder="1" applyProtection="1">
      <protection hidden="1"/>
    </xf>
    <xf numFmtId="1" fontId="10" fillId="0" borderId="0" xfId="0" applyNumberFormat="1" applyFont="1" applyAlignment="1" applyProtection="1">
      <alignment horizontal="left"/>
      <protection hidden="1"/>
    </xf>
    <xf numFmtId="0" fontId="0" fillId="0" borderId="3" xfId="0" applyBorder="1"/>
    <xf numFmtId="0" fontId="12" fillId="0" borderId="2" xfId="0" applyFont="1" applyBorder="1"/>
    <xf numFmtId="0" fontId="12" fillId="0" borderId="0" xfId="0" applyFont="1"/>
    <xf numFmtId="2" fontId="3" fillId="0" borderId="6" xfId="0" applyNumberFormat="1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168" fontId="8" fillId="0" borderId="0" xfId="0" applyNumberFormat="1" applyFont="1" applyProtection="1">
      <protection hidden="1"/>
    </xf>
    <xf numFmtId="168" fontId="13" fillId="0" borderId="0" xfId="0" applyNumberFormat="1" applyFont="1" applyProtection="1">
      <protection hidden="1"/>
    </xf>
    <xf numFmtId="2" fontId="13" fillId="0" borderId="5" xfId="0" applyNumberFormat="1" applyFont="1" applyBorder="1" applyProtection="1">
      <protection hidden="1"/>
    </xf>
    <xf numFmtId="4" fontId="13" fillId="0" borderId="5" xfId="0" applyNumberFormat="1" applyFont="1" applyBorder="1" applyProtection="1">
      <protection hidden="1"/>
    </xf>
    <xf numFmtId="2" fontId="13" fillId="0" borderId="0" xfId="0" applyNumberFormat="1" applyFont="1" applyProtection="1">
      <protection hidden="1"/>
    </xf>
    <xf numFmtId="2" fontId="3" fillId="0" borderId="5" xfId="0" applyNumberFormat="1" applyFont="1" applyBorder="1" applyProtection="1">
      <protection hidden="1"/>
    </xf>
    <xf numFmtId="0" fontId="0" fillId="2" borderId="0" xfId="0" applyFill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>
      <alignment horizontal="left" vertical="top"/>
    </xf>
    <xf numFmtId="166" fontId="15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>
      <alignment horizontal="left" vertical="top"/>
    </xf>
    <xf numFmtId="0" fontId="2" fillId="0" borderId="6" xfId="0" applyFont="1" applyBorder="1" applyProtection="1">
      <protection hidden="1"/>
    </xf>
    <xf numFmtId="0" fontId="12" fillId="0" borderId="0" xfId="0" applyFont="1" applyProtection="1">
      <protection hidden="1"/>
    </xf>
    <xf numFmtId="17" fontId="12" fillId="4" borderId="7" xfId="0" applyNumberFormat="1" applyFont="1" applyFill="1" applyBorder="1" applyProtection="1">
      <protection locked="0" hidden="1"/>
    </xf>
    <xf numFmtId="164" fontId="2" fillId="0" borderId="0" xfId="0" applyNumberFormat="1" applyFont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164" fontId="2" fillId="0" borderId="6" xfId="0" applyNumberFormat="1" applyFont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164" fontId="2" fillId="0" borderId="3" xfId="0" applyNumberFormat="1" applyFont="1" applyBorder="1" applyAlignment="1" applyProtection="1">
      <alignment horizontal="center"/>
      <protection hidden="1"/>
    </xf>
    <xf numFmtId="49" fontId="13" fillId="0" borderId="1" xfId="0" applyNumberFormat="1" applyFont="1" applyBorder="1" applyAlignment="1" applyProtection="1">
      <alignment horizontal="center"/>
      <protection locked="0" hidden="1"/>
    </xf>
    <xf numFmtId="4" fontId="0" fillId="0" borderId="1" xfId="0" applyNumberForma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4" fontId="0" fillId="0" borderId="6" xfId="0" applyNumberFormat="1" applyBorder="1" applyProtection="1">
      <protection hidden="1"/>
    </xf>
    <xf numFmtId="4" fontId="1" fillId="0" borderId="3" xfId="0" applyNumberFormat="1" applyFont="1" applyBorder="1" applyProtection="1">
      <protection hidden="1"/>
    </xf>
    <xf numFmtId="164" fontId="3" fillId="4" borderId="11" xfId="0" applyNumberFormat="1" applyFont="1" applyFill="1" applyBorder="1" applyProtection="1">
      <protection locked="0"/>
    </xf>
    <xf numFmtId="3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left"/>
      <protection locked="0"/>
    </xf>
    <xf numFmtId="167" fontId="0" fillId="4" borderId="12" xfId="0" applyNumberFormat="1" applyFill="1" applyBorder="1" applyAlignment="1" applyProtection="1">
      <alignment horizontal="center"/>
      <protection locked="0" hidden="1"/>
    </xf>
    <xf numFmtId="168" fontId="0" fillId="4" borderId="13" xfId="0" applyNumberFormat="1" applyFill="1" applyBorder="1" applyAlignment="1" applyProtection="1">
      <alignment horizontal="center"/>
      <protection locked="0" hidden="1"/>
    </xf>
    <xf numFmtId="2" fontId="3" fillId="4" borderId="14" xfId="0" applyNumberFormat="1" applyFont="1" applyFill="1" applyBorder="1" applyAlignment="1" applyProtection="1">
      <alignment horizontal="left"/>
      <protection locked="0"/>
    </xf>
    <xf numFmtId="164" fontId="3" fillId="4" borderId="15" xfId="0" applyNumberFormat="1" applyFont="1" applyFill="1" applyBorder="1" applyProtection="1">
      <protection locked="0"/>
    </xf>
    <xf numFmtId="3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3" fillId="4" borderId="17" xfId="0" applyNumberFormat="1" applyFont="1" applyFill="1" applyBorder="1" applyAlignment="1" applyProtection="1">
      <alignment horizontal="left"/>
      <protection locked="0"/>
    </xf>
    <xf numFmtId="167" fontId="0" fillId="4" borderId="16" xfId="0" applyNumberFormat="1" applyFill="1" applyBorder="1" applyAlignment="1" applyProtection="1">
      <alignment horizontal="center"/>
      <protection locked="0" hidden="1"/>
    </xf>
    <xf numFmtId="168" fontId="0" fillId="4" borderId="18" xfId="0" applyNumberFormat="1" applyFill="1" applyBorder="1" applyAlignment="1" applyProtection="1">
      <alignment horizontal="center"/>
      <protection locked="0" hidden="1"/>
    </xf>
    <xf numFmtId="0" fontId="0" fillId="4" borderId="19" xfId="0" applyFill="1" applyBorder="1" applyAlignment="1" applyProtection="1">
      <alignment horizontal="left"/>
      <protection locked="0"/>
    </xf>
    <xf numFmtId="0" fontId="15" fillId="0" borderId="0" xfId="0" quotePrefix="1" applyFont="1" applyProtection="1">
      <protection hidden="1"/>
    </xf>
    <xf numFmtId="0" fontId="10" fillId="3" borderId="0" xfId="0" applyFont="1" applyFill="1" applyProtection="1">
      <protection hidden="1"/>
    </xf>
    <xf numFmtId="0" fontId="7" fillId="0" borderId="0" xfId="1" applyNumberForma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3" fillId="5" borderId="0" xfId="0" applyFont="1" applyFill="1" applyProtection="1">
      <protection hidden="1"/>
    </xf>
    <xf numFmtId="2" fontId="3" fillId="0" borderId="0" xfId="0" applyNumberFormat="1" applyFont="1" applyProtection="1">
      <protection hidden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0" applyFont="1" applyAlignment="1">
      <alignment horizontal="left" vertical="center"/>
    </xf>
    <xf numFmtId="0" fontId="27" fillId="0" borderId="0" xfId="0" applyFont="1" applyProtection="1">
      <protection hidden="1"/>
    </xf>
    <xf numFmtId="0" fontId="28" fillId="0" borderId="0" xfId="0" applyFont="1" applyAlignment="1">
      <alignment horizontal="left" vertical="center"/>
    </xf>
    <xf numFmtId="0" fontId="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/>
    <xf numFmtId="0" fontId="1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3" fillId="4" borderId="12" xfId="0" applyFont="1" applyFill="1" applyBorder="1" applyProtection="1">
      <protection locked="0"/>
    </xf>
    <xf numFmtId="0" fontId="12" fillId="4" borderId="8" xfId="0" applyFont="1" applyFill="1" applyBorder="1" applyAlignment="1" applyProtection="1">
      <alignment horizontal="left"/>
      <protection locked="0"/>
    </xf>
    <xf numFmtId="0" fontId="12" fillId="4" borderId="9" xfId="0" applyFont="1" applyFill="1" applyBorder="1" applyAlignment="1" applyProtection="1">
      <alignment horizontal="left"/>
      <protection locked="0"/>
    </xf>
    <xf numFmtId="0" fontId="12" fillId="4" borderId="10" xfId="0" applyFon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left"/>
      <protection locked="0" hidden="1"/>
    </xf>
    <xf numFmtId="0" fontId="3" fillId="4" borderId="12" xfId="0" applyFont="1" applyFill="1" applyBorder="1" applyAlignment="1" applyProtection="1">
      <alignment horizontal="left"/>
      <protection locked="0" hidden="1"/>
    </xf>
    <xf numFmtId="0" fontId="0" fillId="4" borderId="8" xfId="0" applyNumberFormat="1" applyFill="1" applyBorder="1" applyAlignment="1" applyProtection="1">
      <alignment horizontal="left"/>
      <protection locked="0"/>
    </xf>
    <xf numFmtId="0" fontId="0" fillId="4" borderId="9" xfId="0" applyNumberForma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left"/>
      <protection locked="0"/>
    </xf>
    <xf numFmtId="41" fontId="0" fillId="4" borderId="8" xfId="0" applyNumberFormat="1" applyFill="1" applyBorder="1" applyAlignment="1" applyProtection="1">
      <alignment horizontal="left"/>
      <protection locked="0" hidden="1"/>
    </xf>
    <xf numFmtId="41" fontId="0" fillId="4" borderId="9" xfId="0" applyNumberFormat="1" applyFill="1" applyBorder="1" applyAlignment="1" applyProtection="1">
      <alignment horizontal="left"/>
      <protection locked="0" hidden="1"/>
    </xf>
    <xf numFmtId="41" fontId="0" fillId="4" borderId="10" xfId="0" applyNumberFormat="1" applyFill="1" applyBorder="1" applyAlignment="1" applyProtection="1">
      <alignment horizontal="left"/>
      <protection locked="0" hidden="1"/>
    </xf>
    <xf numFmtId="0" fontId="0" fillId="4" borderId="12" xfId="0" applyFill="1" applyBorder="1" applyProtection="1">
      <protection locked="0"/>
    </xf>
    <xf numFmtId="0" fontId="12" fillId="4" borderId="10" xfId="0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 hidden="1"/>
    </xf>
    <xf numFmtId="0" fontId="0" fillId="4" borderId="12" xfId="0" applyFill="1" applyBorder="1" applyAlignment="1" applyProtection="1">
      <alignment horizontal="left"/>
      <protection locked="0" hidden="1"/>
    </xf>
    <xf numFmtId="165" fontId="10" fillId="0" borderId="2" xfId="0" applyNumberFormat="1" applyFont="1" applyBorder="1" applyProtection="1">
      <protection hidden="1"/>
    </xf>
    <xf numFmtId="0" fontId="0" fillId="0" borderId="2" xfId="0" applyBorder="1" applyProtection="1">
      <protection hidden="1"/>
    </xf>
    <xf numFmtId="14" fontId="12" fillId="0" borderId="7" xfId="0" applyNumberFormat="1" applyFont="1" applyBorder="1" applyAlignment="1" applyProtection="1">
      <alignment horizontal="left"/>
      <protection hidden="1"/>
    </xf>
    <xf numFmtId="0" fontId="0" fillId="0" borderId="7" xfId="0" applyBorder="1"/>
    <xf numFmtId="0" fontId="7" fillId="4" borderId="8" xfId="1" applyFill="1" applyBorder="1" applyAlignment="1" applyProtection="1">
      <protection locked="0"/>
    </xf>
    <xf numFmtId="0" fontId="12" fillId="4" borderId="9" xfId="0" applyFont="1" applyFill="1" applyBorder="1" applyProtection="1"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14" fontId="12" fillId="4" borderId="8" xfId="0" applyNumberFormat="1" applyFont="1" applyFill="1" applyBorder="1" applyAlignment="1" applyProtection="1">
      <alignment horizontal="left"/>
      <protection locked="0"/>
    </xf>
    <xf numFmtId="14" fontId="12" fillId="4" borderId="9" xfId="0" applyNumberFormat="1" applyFont="1" applyFill="1" applyBorder="1" applyAlignment="1" applyProtection="1">
      <alignment horizontal="left"/>
      <protection locked="0"/>
    </xf>
    <xf numFmtId="14" fontId="12" fillId="4" borderId="10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169" fontId="12" fillId="4" borderId="8" xfId="0" applyNumberFormat="1" applyFont="1" applyFill="1" applyBorder="1" applyAlignment="1" applyProtection="1">
      <alignment horizontal="left"/>
      <protection locked="0"/>
    </xf>
    <xf numFmtId="169" fontId="12" fillId="4" borderId="9" xfId="0" applyNumberFormat="1" applyFont="1" applyFill="1" applyBorder="1" applyAlignment="1" applyProtection="1">
      <alignment horizontal="left"/>
      <protection locked="0"/>
    </xf>
    <xf numFmtId="169" fontId="12" fillId="4" borderId="10" xfId="0" applyNumberFormat="1" applyFont="1" applyFill="1" applyBorder="1" applyProtection="1">
      <protection locked="0"/>
    </xf>
    <xf numFmtId="165" fontId="0" fillId="0" borderId="0" xfId="0" applyNumberFormat="1" applyProtection="1">
      <protection hidden="1"/>
    </xf>
    <xf numFmtId="0" fontId="3" fillId="4" borderId="14" xfId="0" applyFont="1" applyFill="1" applyBorder="1" applyAlignment="1" applyProtection="1">
      <alignment horizontal="left"/>
      <protection locked="0" hidden="1"/>
    </xf>
    <xf numFmtId="0" fontId="0" fillId="4" borderId="14" xfId="0" applyFill="1" applyBorder="1" applyAlignment="1" applyProtection="1">
      <alignment horizontal="left"/>
      <protection locked="0" hidden="1"/>
    </xf>
    <xf numFmtId="0" fontId="0" fillId="3" borderId="0" xfId="0" applyFill="1" applyProtection="1">
      <protection hidden="1"/>
    </xf>
    <xf numFmtId="168" fontId="0" fillId="4" borderId="7" xfId="0" applyNumberForma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hidden="1"/>
    </xf>
    <xf numFmtId="165" fontId="11" fillId="0" borderId="0" xfId="0" applyNumberFormat="1" applyFont="1" applyProtection="1">
      <protection hidden="1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1" fontId="0" fillId="4" borderId="7" xfId="0" applyNumberFormat="1" applyFill="1" applyBorder="1" applyAlignment="1" applyProtection="1">
      <alignment horizontal="center"/>
      <protection locked="0"/>
    </xf>
    <xf numFmtId="165" fontId="12" fillId="0" borderId="0" xfId="0" applyNumberFormat="1" applyFont="1" applyProtection="1">
      <protection hidden="1"/>
    </xf>
    <xf numFmtId="0" fontId="12" fillId="0" borderId="0" xfId="0" applyFont="1" applyProtection="1">
      <protection hidden="1"/>
    </xf>
  </cellXfs>
  <cellStyles count="10">
    <cellStyle name="Hyperlink" xfId="1" builtinId="8"/>
    <cellStyle name="Standaard" xfId="0" builtinId="0"/>
    <cellStyle name="Standaard 2" xfId="3" xr:uid="{00000000-0005-0000-0000-000002000000}"/>
    <cellStyle name="Standaard 2 2" xfId="5" xr:uid="{00000000-0005-0000-0000-000003000000}"/>
    <cellStyle name="Standaard 2 2 2" xfId="9" xr:uid="{00000000-0005-0000-0000-000004000000}"/>
    <cellStyle name="Standaard 2 3" xfId="8" xr:uid="{00000000-0005-0000-0000-000005000000}"/>
    <cellStyle name="Standaard 3" xfId="2" xr:uid="{00000000-0005-0000-0000-000006000000}"/>
    <cellStyle name="Standaard 3 2" xfId="7" xr:uid="{00000000-0005-0000-0000-000007000000}"/>
    <cellStyle name="Standaard 4" xfId="4" xr:uid="{00000000-0005-0000-0000-000008000000}"/>
    <cellStyle name="Standaard 5" xfId="6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490597</xdr:colOff>
      <xdr:row>0</xdr:row>
      <xdr:rowOff>30480</xdr:rowOff>
    </xdr:from>
    <xdr:to>
      <xdr:col>17</xdr:col>
      <xdr:colOff>19050</xdr:colOff>
      <xdr:row>3</xdr:row>
      <xdr:rowOff>131445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477" y="30480"/>
          <a:ext cx="19630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R703"/>
  <sheetViews>
    <sheetView tabSelected="1" zoomScaleNormal="100" workbookViewId="0">
      <selection activeCell="M18" sqref="M18:N18"/>
    </sheetView>
  </sheetViews>
  <sheetFormatPr defaultColWidth="9.109375" defaultRowHeight="14.4" x14ac:dyDescent="0.3"/>
  <cols>
    <col min="1" max="2" width="7.5546875" style="6" customWidth="1"/>
    <col min="3" max="3" width="7.5546875" style="3" customWidth="1"/>
    <col min="4" max="4" width="8" style="3" customWidth="1"/>
    <col min="5" max="6" width="4.109375" style="3" customWidth="1"/>
    <col min="7" max="8" width="7.5546875" style="3" customWidth="1"/>
    <col min="9" max="9" width="6.5546875" style="3" customWidth="1"/>
    <col min="10" max="10" width="7.5546875" style="3" customWidth="1"/>
    <col min="11" max="11" width="8.109375" style="3" customWidth="1"/>
    <col min="12" max="13" width="7.6640625" style="3" customWidth="1"/>
    <col min="14" max="15" width="8.88671875" style="3" customWidth="1"/>
    <col min="16" max="16" width="8.6640625" style="3" customWidth="1"/>
    <col min="17" max="17" width="9.109375" style="3"/>
    <col min="18" max="18" width="5.88671875" style="4" customWidth="1"/>
    <col min="19" max="20" width="10" style="4" customWidth="1"/>
    <col min="21" max="21" width="9.109375" style="4"/>
    <col min="22" max="22" width="5.6640625" style="4" customWidth="1"/>
    <col min="23" max="23" width="8.6640625" style="4" customWidth="1"/>
    <col min="24" max="24" width="28.109375" style="4" bestFit="1" customWidth="1"/>
    <col min="25" max="26" width="10" style="4" customWidth="1"/>
    <col min="27" max="28" width="10" style="4" hidden="1" customWidth="1"/>
    <col min="29" max="29" width="13.109375" style="4" hidden="1" customWidth="1"/>
    <col min="30" max="32" width="9.109375" style="3" hidden="1" customWidth="1"/>
    <col min="33" max="33" width="6.109375" style="3" hidden="1" customWidth="1"/>
    <col min="34" max="39" width="9.109375" style="3" hidden="1" customWidth="1"/>
    <col min="40" max="40" width="9.109375" style="96" hidden="1" customWidth="1"/>
    <col min="41" max="42" width="9.109375" style="3" hidden="1" customWidth="1"/>
    <col min="43" max="44" width="9.109375" style="3" customWidth="1"/>
    <col min="45" max="16384" width="9.109375" style="3"/>
  </cols>
  <sheetData>
    <row r="1" spans="1:42" ht="18" x14ac:dyDescent="0.35">
      <c r="A1" s="1" t="s">
        <v>0</v>
      </c>
      <c r="B1" s="1"/>
      <c r="C1" s="2"/>
      <c r="D1" s="57" t="s">
        <v>1</v>
      </c>
      <c r="E1" s="2"/>
      <c r="F1" s="2"/>
      <c r="G1" s="2"/>
      <c r="H1" s="2"/>
      <c r="S1" s="91" t="s">
        <v>2</v>
      </c>
      <c r="T1" s="91"/>
      <c r="U1" s="91"/>
      <c r="W1" s="91" t="s">
        <v>3</v>
      </c>
      <c r="X1" s="91"/>
      <c r="AA1" s="54"/>
      <c r="AB1" s="54"/>
      <c r="AC1" s="54"/>
      <c r="AN1" s="95"/>
      <c r="AO1" s="95"/>
      <c r="AP1" s="95"/>
    </row>
    <row r="2" spans="1:42" x14ac:dyDescent="0.3">
      <c r="S2" s="93"/>
      <c r="T2" s="112"/>
      <c r="U2" s="112"/>
      <c r="AA2" s="54"/>
      <c r="AB2" s="54"/>
      <c r="AC2" s="54"/>
      <c r="AN2" s="102">
        <v>102500</v>
      </c>
      <c r="AO2" s="112" t="s">
        <v>6</v>
      </c>
      <c r="AP2" s="112"/>
    </row>
    <row r="3" spans="1:42" x14ac:dyDescent="0.3">
      <c r="A3" s="5" t="s">
        <v>4</v>
      </c>
      <c r="S3" s="101">
        <v>102500</v>
      </c>
      <c r="T3" s="112" t="s">
        <v>6</v>
      </c>
      <c r="U3" s="112"/>
      <c r="W3" s="94">
        <v>902510</v>
      </c>
      <c r="X3" s="94" t="s">
        <v>5</v>
      </c>
      <c r="AA3" s="54"/>
      <c r="AB3" s="54"/>
      <c r="AC3" s="54"/>
      <c r="AN3" s="102">
        <v>105500</v>
      </c>
      <c r="AO3" s="112" t="s">
        <v>9</v>
      </c>
      <c r="AP3" s="112"/>
    </row>
    <row r="4" spans="1:42" x14ac:dyDescent="0.3">
      <c r="A4" s="5"/>
      <c r="B4" s="3"/>
      <c r="K4" s="53" t="s">
        <v>7</v>
      </c>
      <c r="L4" s="53"/>
      <c r="M4" s="53"/>
      <c r="N4" s="53"/>
      <c r="S4" s="101">
        <v>105500</v>
      </c>
      <c r="T4" s="112" t="s">
        <v>9</v>
      </c>
      <c r="U4" s="112"/>
      <c r="V4" s="92"/>
      <c r="W4" s="94">
        <v>902515</v>
      </c>
      <c r="X4" s="94" t="s">
        <v>8</v>
      </c>
      <c r="AA4" s="54"/>
      <c r="AB4" s="54"/>
      <c r="AC4" s="54"/>
      <c r="AN4" s="102">
        <v>107500</v>
      </c>
      <c r="AO4" s="112" t="s">
        <v>12</v>
      </c>
      <c r="AP4" s="112"/>
    </row>
    <row r="5" spans="1:42" x14ac:dyDescent="0.3">
      <c r="A5" s="3"/>
      <c r="B5" s="3"/>
      <c r="M5" s="7"/>
      <c r="S5" s="101">
        <v>107500</v>
      </c>
      <c r="T5" s="112" t="s">
        <v>12</v>
      </c>
      <c r="U5" s="112"/>
      <c r="V5" s="92"/>
      <c r="W5" s="94">
        <v>902520</v>
      </c>
      <c r="X5" s="94" t="s">
        <v>114</v>
      </c>
      <c r="Z5" s="94"/>
      <c r="AA5" s="54"/>
      <c r="AB5" s="54"/>
      <c r="AC5" s="54"/>
      <c r="AN5" s="102">
        <v>109500</v>
      </c>
      <c r="AO5" s="112" t="s">
        <v>14</v>
      </c>
      <c r="AP5" s="112"/>
    </row>
    <row r="6" spans="1:42" ht="20.100000000000001" customHeight="1" x14ac:dyDescent="0.3">
      <c r="A6" s="117" t="s">
        <v>10</v>
      </c>
      <c r="B6" s="117"/>
      <c r="C6" s="117"/>
      <c r="D6" s="143"/>
      <c r="E6" s="144"/>
      <c r="F6" s="144"/>
      <c r="G6" s="144"/>
      <c r="H6" s="145"/>
      <c r="I6" s="116" t="s">
        <v>11</v>
      </c>
      <c r="J6" s="117"/>
      <c r="S6" s="101">
        <v>109500</v>
      </c>
      <c r="T6" s="112" t="s">
        <v>14</v>
      </c>
      <c r="U6" s="112"/>
      <c r="V6" s="92"/>
      <c r="AN6" s="102">
        <v>110500</v>
      </c>
      <c r="AO6" s="112" t="s">
        <v>17</v>
      </c>
      <c r="AP6" s="112"/>
    </row>
    <row r="7" spans="1:42" ht="20.100000000000001" customHeight="1" x14ac:dyDescent="0.3">
      <c r="A7" s="117"/>
      <c r="B7" s="117"/>
      <c r="C7" s="117"/>
      <c r="D7" s="137"/>
      <c r="E7" s="138"/>
      <c r="F7" s="138"/>
      <c r="G7" s="138"/>
      <c r="H7" s="138"/>
      <c r="I7" s="116"/>
      <c r="J7" s="117"/>
      <c r="R7" s="3"/>
      <c r="S7" s="101">
        <v>110500</v>
      </c>
      <c r="T7" s="112" t="s">
        <v>17</v>
      </c>
      <c r="U7" s="112"/>
      <c r="V7" s="92"/>
      <c r="W7" s="91" t="s">
        <v>13</v>
      </c>
      <c r="X7" s="91"/>
      <c r="AA7" s="54"/>
      <c r="AB7" s="54"/>
      <c r="AC7" s="54"/>
      <c r="AN7" s="102">
        <v>111500</v>
      </c>
      <c r="AO7" s="112" t="s">
        <v>22</v>
      </c>
      <c r="AP7" s="112"/>
    </row>
    <row r="8" spans="1:42" ht="20.100000000000001" customHeight="1" x14ac:dyDescent="0.3">
      <c r="A8" s="117" t="s">
        <v>15</v>
      </c>
      <c r="B8" s="117"/>
      <c r="C8" s="117"/>
      <c r="D8" s="119"/>
      <c r="E8" s="120"/>
      <c r="F8" s="120"/>
      <c r="G8" s="120"/>
      <c r="H8" s="132"/>
      <c r="I8" s="116"/>
      <c r="J8" s="117"/>
      <c r="K8" s="117" t="s">
        <v>16</v>
      </c>
      <c r="L8" s="117"/>
      <c r="M8" s="125"/>
      <c r="N8" s="126"/>
      <c r="O8" s="126"/>
      <c r="P8" s="127"/>
      <c r="Q8" s="8"/>
      <c r="R8" s="3"/>
      <c r="S8" s="101">
        <v>111500</v>
      </c>
      <c r="T8" s="112" t="s">
        <v>22</v>
      </c>
      <c r="U8" s="112"/>
      <c r="V8" s="92"/>
      <c r="Z8" s="94"/>
      <c r="AA8" s="54"/>
      <c r="AB8" s="54"/>
      <c r="AC8" s="54"/>
      <c r="AN8" s="102">
        <v>112500</v>
      </c>
      <c r="AO8" s="112" t="s">
        <v>25</v>
      </c>
      <c r="AP8" s="112"/>
    </row>
    <row r="9" spans="1:42" ht="20.100000000000001" customHeight="1" x14ac:dyDescent="0.3">
      <c r="A9" s="117" t="s">
        <v>18</v>
      </c>
      <c r="B9" s="117"/>
      <c r="C9" s="117"/>
      <c r="D9" s="119"/>
      <c r="E9" s="120"/>
      <c r="F9" s="120"/>
      <c r="G9" s="120"/>
      <c r="H9" s="132"/>
      <c r="I9" s="116"/>
      <c r="J9" s="117"/>
      <c r="K9" s="117" t="s">
        <v>19</v>
      </c>
      <c r="L9" s="117"/>
      <c r="M9" s="128">
        <f>D8</f>
        <v>0</v>
      </c>
      <c r="N9" s="129"/>
      <c r="O9" s="129"/>
      <c r="P9" s="130"/>
      <c r="Q9" s="8"/>
      <c r="R9" s="3"/>
      <c r="S9" s="101">
        <v>112500</v>
      </c>
      <c r="T9" s="112" t="s">
        <v>25</v>
      </c>
      <c r="U9" s="112"/>
      <c r="V9" s="92"/>
      <c r="W9" s="93">
        <v>801500</v>
      </c>
      <c r="X9" s="93" t="s">
        <v>20</v>
      </c>
      <c r="Y9" s="93"/>
      <c r="AA9" s="54">
        <v>1</v>
      </c>
      <c r="AB9" s="54" t="s">
        <v>21</v>
      </c>
      <c r="AC9" s="54"/>
      <c r="AN9" s="102">
        <v>113500</v>
      </c>
      <c r="AO9" s="112" t="s">
        <v>28</v>
      </c>
      <c r="AP9" s="112"/>
    </row>
    <row r="10" spans="1:42" ht="20.100000000000001" customHeight="1" x14ac:dyDescent="0.3">
      <c r="A10" s="117" t="s">
        <v>23</v>
      </c>
      <c r="B10" s="117"/>
      <c r="C10" s="117"/>
      <c r="D10" s="89"/>
      <c r="E10" s="119"/>
      <c r="F10" s="141"/>
      <c r="G10" s="141"/>
      <c r="H10" s="142"/>
      <c r="I10" s="116"/>
      <c r="J10" s="117"/>
      <c r="K10" s="117"/>
      <c r="L10" s="117"/>
      <c r="R10" s="3"/>
      <c r="S10" s="101">
        <v>113500</v>
      </c>
      <c r="T10" s="112" t="s">
        <v>28</v>
      </c>
      <c r="U10" s="112"/>
      <c r="V10" s="92"/>
      <c r="W10" s="106">
        <v>802500</v>
      </c>
      <c r="X10" s="112" t="s">
        <v>112</v>
      </c>
      <c r="Y10" s="112"/>
      <c r="Z10" s="93"/>
      <c r="AA10" s="54">
        <v>2</v>
      </c>
      <c r="AB10" s="54" t="s">
        <v>24</v>
      </c>
      <c r="AC10" s="54"/>
      <c r="AN10" s="102">
        <v>114500</v>
      </c>
      <c r="AO10" s="112" t="s">
        <v>115</v>
      </c>
      <c r="AP10" s="112"/>
    </row>
    <row r="11" spans="1:42" ht="20.100000000000001" customHeight="1" x14ac:dyDescent="0.3">
      <c r="A11" s="117" t="s">
        <v>26</v>
      </c>
      <c r="B11" s="117"/>
      <c r="C11" s="117"/>
      <c r="D11" s="119"/>
      <c r="E11" s="120"/>
      <c r="F11" s="120"/>
      <c r="G11" s="120"/>
      <c r="H11" s="132"/>
      <c r="I11" s="116"/>
      <c r="J11" s="117"/>
      <c r="K11" s="117"/>
      <c r="L11" s="117"/>
      <c r="R11" s="3"/>
      <c r="S11" s="101">
        <v>114500</v>
      </c>
      <c r="T11" s="112" t="s">
        <v>115</v>
      </c>
      <c r="U11" s="112"/>
      <c r="V11" s="92"/>
      <c r="W11" s="93">
        <v>901760</v>
      </c>
      <c r="X11" s="93" t="s">
        <v>104</v>
      </c>
      <c r="Z11" s="55"/>
      <c r="AA11" s="54">
        <v>3</v>
      </c>
      <c r="AB11" s="54" t="s">
        <v>27</v>
      </c>
      <c r="AC11" s="54"/>
      <c r="AN11" s="102">
        <v>116500</v>
      </c>
      <c r="AO11" s="112" t="s">
        <v>34</v>
      </c>
      <c r="AP11" s="112"/>
    </row>
    <row r="12" spans="1:42" ht="20.100000000000001" customHeight="1" x14ac:dyDescent="0.3">
      <c r="A12" s="117" t="s">
        <v>29</v>
      </c>
      <c r="B12" s="117"/>
      <c r="C12" s="117"/>
      <c r="D12" s="139"/>
      <c r="E12" s="140"/>
      <c r="F12" s="140"/>
      <c r="G12" s="140"/>
      <c r="H12" s="121"/>
      <c r="I12" s="116"/>
      <c r="J12" s="117"/>
      <c r="K12" s="117"/>
      <c r="L12" s="117"/>
      <c r="Q12" s="8"/>
      <c r="R12" s="3"/>
      <c r="S12" s="101">
        <v>116500</v>
      </c>
      <c r="T12" s="112" t="s">
        <v>34</v>
      </c>
      <c r="U12" s="112"/>
      <c r="V12" s="93"/>
      <c r="W12" s="104">
        <v>908505</v>
      </c>
      <c r="X12" s="104" t="s">
        <v>113</v>
      </c>
      <c r="AA12" s="54">
        <v>4</v>
      </c>
      <c r="AB12" s="54" t="s">
        <v>30</v>
      </c>
      <c r="AC12" s="54"/>
      <c r="AN12" s="102">
        <v>117500</v>
      </c>
      <c r="AO12" s="112" t="s">
        <v>37</v>
      </c>
      <c r="AP12" s="112"/>
    </row>
    <row r="13" spans="1:42" ht="20.100000000000001" customHeight="1" x14ac:dyDescent="0.3">
      <c r="A13" s="117"/>
      <c r="B13" s="117"/>
      <c r="C13" s="117"/>
      <c r="D13" s="137"/>
      <c r="E13" s="138"/>
      <c r="F13" s="138"/>
      <c r="G13" s="138"/>
      <c r="H13" s="138"/>
      <c r="I13" s="116"/>
      <c r="J13" s="117"/>
      <c r="K13" s="117"/>
      <c r="L13" s="117"/>
      <c r="R13" s="3"/>
      <c r="S13" s="101">
        <v>117500</v>
      </c>
      <c r="T13" s="112" t="s">
        <v>37</v>
      </c>
      <c r="U13" s="112"/>
      <c r="V13" s="92"/>
      <c r="AA13" s="54">
        <v>5</v>
      </c>
      <c r="AB13" s="54" t="s">
        <v>31</v>
      </c>
      <c r="AC13" s="54"/>
      <c r="AN13" s="102">
        <v>191500</v>
      </c>
      <c r="AO13" s="102" t="s">
        <v>109</v>
      </c>
      <c r="AP13" s="102"/>
    </row>
    <row r="14" spans="1:42" ht="20.100000000000001" customHeight="1" x14ac:dyDescent="0.3">
      <c r="A14" s="117" t="s">
        <v>32</v>
      </c>
      <c r="B14" s="117"/>
      <c r="C14" s="117"/>
      <c r="D14" s="119"/>
      <c r="E14" s="120"/>
      <c r="F14" s="120"/>
      <c r="G14" s="120"/>
      <c r="H14" s="132"/>
      <c r="I14" s="116"/>
      <c r="J14" s="117"/>
      <c r="K14" s="117"/>
      <c r="L14" s="117"/>
      <c r="R14" s="3"/>
      <c r="S14" s="101">
        <v>191500</v>
      </c>
      <c r="T14" s="101" t="s">
        <v>109</v>
      </c>
      <c r="U14" s="101"/>
      <c r="V14" s="92"/>
      <c r="AA14" s="54">
        <v>6</v>
      </c>
      <c r="AB14" s="54" t="s">
        <v>33</v>
      </c>
      <c r="AC14" s="54"/>
      <c r="AN14" s="102">
        <v>195500</v>
      </c>
      <c r="AO14" s="102" t="s">
        <v>110</v>
      </c>
      <c r="AP14" s="102"/>
    </row>
    <row r="15" spans="1:42" ht="20.100000000000001" customHeight="1" x14ac:dyDescent="0.3">
      <c r="A15" s="110" t="s">
        <v>35</v>
      </c>
      <c r="B15" s="110"/>
      <c r="C15" s="110"/>
      <c r="D15" s="137"/>
      <c r="E15" s="138"/>
      <c r="F15" s="138"/>
      <c r="G15" s="138"/>
      <c r="H15" s="138"/>
      <c r="I15" s="116"/>
      <c r="J15" s="117"/>
      <c r="K15" s="117"/>
      <c r="L15" s="117"/>
      <c r="R15" s="3"/>
      <c r="S15" s="101">
        <v>195500</v>
      </c>
      <c r="T15" s="101" t="s">
        <v>110</v>
      </c>
      <c r="U15" s="101"/>
      <c r="V15" s="92"/>
      <c r="AA15" s="54">
        <v>7</v>
      </c>
      <c r="AB15" s="54" t="s">
        <v>36</v>
      </c>
      <c r="AC15" s="54"/>
      <c r="AN15" s="102">
        <v>601502</v>
      </c>
      <c r="AO15" s="104" t="s">
        <v>111</v>
      </c>
      <c r="AP15" s="105"/>
    </row>
    <row r="16" spans="1:42" ht="20.100000000000001" customHeight="1" x14ac:dyDescent="0.3">
      <c r="A16" s="117" t="s">
        <v>38</v>
      </c>
      <c r="B16" s="117"/>
      <c r="C16" s="117"/>
      <c r="D16" s="63"/>
      <c r="E16" s="133"/>
      <c r="F16" s="133"/>
      <c r="G16" s="133"/>
      <c r="H16" s="133"/>
      <c r="I16" s="116"/>
      <c r="J16" s="117"/>
      <c r="K16" s="117" t="s">
        <v>39</v>
      </c>
      <c r="L16" s="117"/>
      <c r="M16" s="157"/>
      <c r="N16" s="158"/>
      <c r="R16" s="3"/>
      <c r="S16" s="101">
        <v>601502</v>
      </c>
      <c r="T16" s="104" t="s">
        <v>111</v>
      </c>
      <c r="U16" s="105"/>
      <c r="V16" s="93"/>
      <c r="AA16" s="54">
        <v>8</v>
      </c>
      <c r="AB16" s="54" t="s">
        <v>40</v>
      </c>
      <c r="AC16" s="54"/>
      <c r="AN16" s="102">
        <v>601506</v>
      </c>
      <c r="AO16" s="112" t="s">
        <v>108</v>
      </c>
      <c r="AP16" s="112"/>
    </row>
    <row r="17" spans="1:42" ht="20.100000000000001" customHeight="1" x14ac:dyDescent="0.3">
      <c r="A17" s="117" t="s">
        <v>41</v>
      </c>
      <c r="B17" s="117"/>
      <c r="C17" s="117"/>
      <c r="D17" s="63"/>
      <c r="E17" s="119">
        <v>2026</v>
      </c>
      <c r="F17" s="120"/>
      <c r="G17" s="120"/>
      <c r="H17" s="132"/>
      <c r="I17" s="116"/>
      <c r="J17" s="117"/>
      <c r="K17" s="117"/>
      <c r="L17" s="117"/>
      <c r="R17" s="3"/>
      <c r="S17" s="101">
        <v>601506</v>
      </c>
      <c r="T17" s="112" t="s">
        <v>108</v>
      </c>
      <c r="U17" s="112"/>
      <c r="V17" s="92"/>
      <c r="AA17" s="54">
        <v>9</v>
      </c>
      <c r="AB17" s="54" t="s">
        <v>42</v>
      </c>
      <c r="AC17" s="54"/>
      <c r="AN17" s="94">
        <v>902510</v>
      </c>
      <c r="AO17" s="94" t="s">
        <v>5</v>
      </c>
      <c r="AP17" s="106"/>
    </row>
    <row r="18" spans="1:42" ht="20.100000000000001" customHeight="1" x14ac:dyDescent="0.3">
      <c r="A18" s="117"/>
      <c r="B18" s="117"/>
      <c r="C18" s="117"/>
      <c r="D18" s="62"/>
      <c r="E18" s="62"/>
      <c r="F18" s="62"/>
      <c r="G18" s="62"/>
      <c r="H18" s="62"/>
      <c r="I18" s="116"/>
      <c r="J18" s="117"/>
      <c r="K18" s="153" t="s">
        <v>2</v>
      </c>
      <c r="L18" s="153"/>
      <c r="M18" s="159"/>
      <c r="N18" s="159"/>
      <c r="O18" s="46" t="str">
        <f>IF(M18&gt;0,(VLOOKUP(M18,AN2:AO27,2,FALSE))," ")</f>
        <v xml:space="preserve"> </v>
      </c>
      <c r="R18" s="3"/>
      <c r="V18" s="93"/>
      <c r="W18" s="94"/>
      <c r="Z18" s="55"/>
      <c r="AA18" s="54">
        <v>10</v>
      </c>
      <c r="AB18" s="54" t="s">
        <v>43</v>
      </c>
      <c r="AC18" s="54"/>
      <c r="AN18" s="94">
        <v>902515</v>
      </c>
      <c r="AO18" s="94" t="s">
        <v>8</v>
      </c>
      <c r="AP18" s="106"/>
    </row>
    <row r="19" spans="1:42" ht="20.100000000000001" customHeight="1" x14ac:dyDescent="0.3">
      <c r="A19" s="117" t="s">
        <v>44</v>
      </c>
      <c r="B19" s="117"/>
      <c r="C19" s="117"/>
      <c r="D19" s="119"/>
      <c r="E19" s="120"/>
      <c r="F19" s="120"/>
      <c r="G19" s="120"/>
      <c r="H19" s="121"/>
      <c r="I19" s="116"/>
      <c r="J19" s="117"/>
      <c r="K19" s="117" t="s">
        <v>45</v>
      </c>
      <c r="L19" s="117"/>
      <c r="M19" s="154"/>
      <c r="N19" s="154"/>
      <c r="R19" s="3"/>
      <c r="V19" s="93"/>
      <c r="Y19" s="94"/>
      <c r="Z19" s="55"/>
      <c r="AA19" s="54">
        <v>11</v>
      </c>
      <c r="AB19" s="54" t="s">
        <v>46</v>
      </c>
      <c r="AC19" s="54"/>
      <c r="AN19" s="94">
        <v>902520</v>
      </c>
      <c r="AO19" s="94" t="s">
        <v>114</v>
      </c>
      <c r="AP19" s="106"/>
    </row>
    <row r="20" spans="1:42" ht="20.100000000000001" customHeight="1" x14ac:dyDescent="0.3">
      <c r="A20" s="146" t="s">
        <v>47</v>
      </c>
      <c r="B20" s="146"/>
      <c r="C20" s="146" t="s">
        <v>48</v>
      </c>
      <c r="D20" s="119"/>
      <c r="E20" s="120"/>
      <c r="F20" s="120"/>
      <c r="G20" s="120"/>
      <c r="H20" s="121"/>
      <c r="I20" s="116"/>
      <c r="J20" s="117"/>
      <c r="K20" s="155" t="s">
        <v>49</v>
      </c>
      <c r="L20" s="155"/>
      <c r="R20" s="3"/>
      <c r="Z20" s="54"/>
      <c r="AA20" s="56">
        <v>12</v>
      </c>
      <c r="AB20" s="54" t="s">
        <v>50</v>
      </c>
      <c r="AC20" s="54"/>
      <c r="AN20" s="108">
        <v>901760</v>
      </c>
      <c r="AO20" s="106" t="s">
        <v>104</v>
      </c>
      <c r="AP20" s="109"/>
    </row>
    <row r="21" spans="1:42" ht="20.100000000000001" customHeight="1" x14ac:dyDescent="0.3">
      <c r="A21" s="117" t="s">
        <v>51</v>
      </c>
      <c r="B21" s="117"/>
      <c r="C21" s="117"/>
      <c r="D21" s="147"/>
      <c r="E21" s="148"/>
      <c r="F21" s="148"/>
      <c r="G21" s="148"/>
      <c r="H21" s="149"/>
      <c r="I21" s="116" t="s">
        <v>52</v>
      </c>
      <c r="J21" s="117"/>
      <c r="R21" s="3"/>
      <c r="U21" s="54"/>
      <c r="Z21" s="54"/>
      <c r="AA21" s="54"/>
      <c r="AB21" s="54"/>
      <c r="AC21" s="54"/>
      <c r="AN21" s="102">
        <v>801500</v>
      </c>
      <c r="AO21" s="102" t="s">
        <v>20</v>
      </c>
      <c r="AP21" s="102"/>
    </row>
    <row r="22" spans="1:42" ht="20.100000000000001" customHeight="1" x14ac:dyDescent="0.3">
      <c r="I22" s="116"/>
      <c r="J22" s="117"/>
      <c r="R22" s="3"/>
      <c r="S22" s="107"/>
      <c r="T22" s="107"/>
      <c r="U22" s="94"/>
      <c r="V22" s="93"/>
      <c r="Z22" s="54"/>
      <c r="AA22" s="54"/>
      <c r="AB22" s="54"/>
      <c r="AC22" s="54"/>
      <c r="AM22" s="3" t="str">
        <f>""</f>
        <v/>
      </c>
      <c r="AN22" s="106">
        <v>802500</v>
      </c>
      <c r="AO22" s="112" t="s">
        <v>112</v>
      </c>
      <c r="AP22" s="112"/>
    </row>
    <row r="23" spans="1:42" ht="20.100000000000001" customHeight="1" x14ac:dyDescent="0.3">
      <c r="I23" s="116"/>
      <c r="J23" s="117"/>
      <c r="V23" s="93"/>
      <c r="W23" s="93"/>
      <c r="Z23" s="54"/>
      <c r="AA23" s="54"/>
      <c r="AB23" s="54"/>
      <c r="AC23" s="54"/>
      <c r="AN23" s="102">
        <v>901760</v>
      </c>
      <c r="AO23" s="102" t="s">
        <v>104</v>
      </c>
      <c r="AP23" s="103"/>
    </row>
    <row r="24" spans="1:42" ht="20.100000000000001" customHeight="1" x14ac:dyDescent="0.3">
      <c r="A24" s="6" t="s">
        <v>53</v>
      </c>
      <c r="D24" s="40">
        <f>ROUND(D6/10,0)</f>
        <v>0</v>
      </c>
      <c r="E24" s="37"/>
      <c r="F24" s="38"/>
      <c r="G24" s="38"/>
      <c r="H24" s="38"/>
      <c r="I24" s="116"/>
      <c r="J24" s="117"/>
      <c r="W24" s="93"/>
      <c r="Z24" s="54"/>
      <c r="AA24" s="54"/>
      <c r="AB24" s="54"/>
      <c r="AC24" s="54"/>
      <c r="AN24" s="104">
        <v>908505</v>
      </c>
      <c r="AO24" s="104" t="s">
        <v>113</v>
      </c>
      <c r="AP24" s="103"/>
    </row>
    <row r="25" spans="1:42" ht="20.100000000000001" customHeight="1" x14ac:dyDescent="0.3">
      <c r="A25" s="3" t="s">
        <v>54</v>
      </c>
      <c r="D25" s="150" t="str">
        <f>CONCATENATE("DECL.",D24," ",D16," t/m ",D17," ",E17)</f>
        <v>DECL.0  t/m  2026</v>
      </c>
      <c r="E25" s="117"/>
      <c r="F25" s="117"/>
      <c r="G25" s="117"/>
      <c r="H25" s="117"/>
      <c r="I25" s="116"/>
      <c r="J25" s="117"/>
      <c r="W25" s="93"/>
      <c r="Z25" s="90"/>
      <c r="AA25" s="54"/>
      <c r="AB25" s="54"/>
      <c r="AC25" s="54"/>
      <c r="AN25" s="109"/>
      <c r="AO25" s="106"/>
      <c r="AP25" s="109"/>
    </row>
    <row r="26" spans="1:42" ht="20.100000000000001" customHeight="1" x14ac:dyDescent="0.3">
      <c r="D26" s="160"/>
      <c r="E26" s="161"/>
      <c r="F26" s="161"/>
      <c r="G26" s="161"/>
      <c r="H26" s="117"/>
      <c r="I26" s="41"/>
      <c r="J26" s="41"/>
      <c r="K26" s="10"/>
      <c r="L26" s="10"/>
      <c r="M26" s="39"/>
      <c r="N26" s="10"/>
      <c r="O26" s="10"/>
      <c r="P26" s="10"/>
      <c r="Q26" s="10"/>
      <c r="R26"/>
      <c r="X26" s="93"/>
      <c r="AN26" s="109"/>
      <c r="AO26" s="109"/>
      <c r="AP26" s="109"/>
    </row>
    <row r="27" spans="1:42" ht="15" customHeight="1" x14ac:dyDescent="0.3">
      <c r="A27" s="9" t="s">
        <v>55</v>
      </c>
      <c r="B27" s="11"/>
      <c r="C27" s="9"/>
      <c r="D27" s="135" t="str">
        <f>LEFT(CONCATENATE("",D8," "," ",D19," ",D20," ",DAY(D21)&amp;"-"&amp;MONTH(D21)&amp;"-"&amp;YEAR(D21)),45)</f>
        <v xml:space="preserve">    0-1-1900</v>
      </c>
      <c r="E27" s="136"/>
      <c r="F27" s="136"/>
      <c r="G27" s="136"/>
      <c r="H27" s="136"/>
      <c r="I27" s="136"/>
      <c r="J27" s="136"/>
      <c r="K27" s="136"/>
      <c r="L27" s="42"/>
      <c r="M27" s="12"/>
      <c r="N27" s="12"/>
      <c r="O27" s="12"/>
      <c r="P27" s="12"/>
      <c r="Q27" s="12"/>
      <c r="X27" s="55"/>
      <c r="AA27" s="4" t="s">
        <v>56</v>
      </c>
      <c r="AB27" s="4" t="s">
        <v>57</v>
      </c>
      <c r="AC27" s="4" t="s">
        <v>58</v>
      </c>
      <c r="AN27" s="109"/>
      <c r="AO27" s="109"/>
      <c r="AP27" s="109"/>
    </row>
    <row r="28" spans="1:42" ht="15" customHeight="1" x14ac:dyDescent="0.3">
      <c r="A28" s="14"/>
      <c r="B28" s="13"/>
      <c r="C28" s="14"/>
      <c r="D28" s="156"/>
      <c r="E28" s="117"/>
      <c r="F28" s="117"/>
      <c r="G28" s="117"/>
      <c r="H28" s="117"/>
      <c r="I28" s="117"/>
      <c r="J28" s="117"/>
      <c r="K28" s="117"/>
      <c r="L28" s="43"/>
      <c r="M28" s="15"/>
      <c r="N28" s="15"/>
      <c r="O28" s="15"/>
      <c r="P28" s="15"/>
      <c r="Q28" s="15"/>
      <c r="V28" s="54"/>
      <c r="X28" s="55"/>
      <c r="AA28" s="58" t="s">
        <v>59</v>
      </c>
      <c r="AB28" s="4" t="s">
        <v>60</v>
      </c>
      <c r="AC28" s="4" t="s">
        <v>61</v>
      </c>
      <c r="AN28" s="109"/>
      <c r="AO28" s="109"/>
      <c r="AP28" s="109"/>
    </row>
    <row r="29" spans="1:42" ht="15" customHeight="1" thickBot="1" x14ac:dyDescent="0.35">
      <c r="A29" s="16"/>
      <c r="B29" s="18"/>
      <c r="C29" s="16"/>
      <c r="D29" s="17"/>
      <c r="E29" s="17"/>
      <c r="F29" s="18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X29" s="54"/>
      <c r="Y29" s="94"/>
      <c r="AA29" s="4">
        <v>0.23</v>
      </c>
      <c r="AB29" s="4">
        <v>0.28000000000000003</v>
      </c>
      <c r="AC29" s="4">
        <v>0.19</v>
      </c>
      <c r="AN29" s="109"/>
      <c r="AO29" s="109"/>
      <c r="AP29" s="109"/>
    </row>
    <row r="30" spans="1:42" ht="15" customHeight="1" thickTop="1" x14ac:dyDescent="0.3">
      <c r="A30" s="64"/>
      <c r="B30" s="65"/>
      <c r="C30" s="66"/>
      <c r="D30" s="19"/>
      <c r="E30" s="20"/>
      <c r="F30" s="21"/>
      <c r="G30" s="20"/>
      <c r="H30" s="20"/>
      <c r="I30" s="61"/>
      <c r="J30" s="22" t="s">
        <v>62</v>
      </c>
      <c r="K30" s="67" t="s">
        <v>63</v>
      </c>
      <c r="L30" s="36"/>
      <c r="M30" s="61"/>
      <c r="N30" s="68" t="s">
        <v>64</v>
      </c>
      <c r="O30" s="68" t="s">
        <v>64</v>
      </c>
      <c r="P30" s="20"/>
      <c r="Q30" s="22" t="s">
        <v>65</v>
      </c>
      <c r="V30" s="60"/>
      <c r="AC30" s="3"/>
      <c r="AN30" s="109"/>
      <c r="AO30" s="109"/>
      <c r="AP30" s="109"/>
    </row>
    <row r="31" spans="1:42" ht="15" customHeight="1" x14ac:dyDescent="0.3">
      <c r="A31" s="64" t="s">
        <v>66</v>
      </c>
      <c r="B31" s="65" t="s">
        <v>67</v>
      </c>
      <c r="C31" s="22" t="s">
        <v>67</v>
      </c>
      <c r="D31" s="20" t="s">
        <v>68</v>
      </c>
      <c r="E31" s="20"/>
      <c r="F31" s="21"/>
      <c r="G31" s="20"/>
      <c r="H31" s="20"/>
      <c r="I31" s="20"/>
      <c r="J31" s="22" t="s">
        <v>69</v>
      </c>
      <c r="K31" s="20" t="s">
        <v>70</v>
      </c>
      <c r="L31" s="20"/>
      <c r="M31" s="20"/>
      <c r="N31" s="22" t="s">
        <v>71</v>
      </c>
      <c r="O31" s="22" t="s">
        <v>72</v>
      </c>
      <c r="P31" s="20"/>
      <c r="Q31" s="22" t="s">
        <v>73</v>
      </c>
      <c r="S31" s="97" t="s">
        <v>74</v>
      </c>
      <c r="T31" s="97"/>
      <c r="AB31" s="35" t="s">
        <v>75</v>
      </c>
      <c r="AC31" s="35" t="s">
        <v>75</v>
      </c>
      <c r="AD31" s="35" t="s">
        <v>75</v>
      </c>
      <c r="AE31" s="46" t="s">
        <v>75</v>
      </c>
      <c r="AF31" s="46">
        <v>44142</v>
      </c>
      <c r="AG31" s="46" t="s">
        <v>75</v>
      </c>
      <c r="AN31" s="109"/>
      <c r="AO31" s="109"/>
      <c r="AP31" s="109"/>
    </row>
    <row r="32" spans="1:42" ht="15" customHeight="1" x14ac:dyDescent="0.3">
      <c r="A32" s="69" t="s">
        <v>52</v>
      </c>
      <c r="B32" s="24" t="s">
        <v>76</v>
      </c>
      <c r="C32" s="25" t="s">
        <v>77</v>
      </c>
      <c r="D32" s="23" t="s">
        <v>78</v>
      </c>
      <c r="E32" s="23"/>
      <c r="F32" s="24"/>
      <c r="G32" s="23" t="s">
        <v>79</v>
      </c>
      <c r="H32" s="23"/>
      <c r="I32" s="23"/>
      <c r="J32" s="25" t="s">
        <v>80</v>
      </c>
      <c r="K32" s="23" t="s">
        <v>81</v>
      </c>
      <c r="L32" s="23"/>
      <c r="M32" s="23"/>
      <c r="N32" s="25" t="s">
        <v>82</v>
      </c>
      <c r="O32" s="25" t="s">
        <v>83</v>
      </c>
      <c r="P32" s="23"/>
      <c r="Q32" s="25" t="s">
        <v>84</v>
      </c>
      <c r="AA32" s="33"/>
      <c r="AB32" s="47" t="s">
        <v>76</v>
      </c>
      <c r="AC32" s="47" t="s">
        <v>85</v>
      </c>
      <c r="AD32" s="47" t="s">
        <v>86</v>
      </c>
      <c r="AE32" s="48" t="s">
        <v>87</v>
      </c>
      <c r="AF32" s="48" t="s">
        <v>106</v>
      </c>
      <c r="AG32" s="46" t="s">
        <v>65</v>
      </c>
      <c r="AN32" s="109"/>
      <c r="AO32" s="109"/>
      <c r="AP32" s="109"/>
    </row>
    <row r="33" spans="1:42" ht="20.100000000000001" customHeight="1" x14ac:dyDescent="0.3">
      <c r="A33" s="76"/>
      <c r="B33" s="77"/>
      <c r="C33" s="78"/>
      <c r="D33" s="118"/>
      <c r="E33" s="131"/>
      <c r="F33" s="131"/>
      <c r="G33" s="131"/>
      <c r="H33" s="131"/>
      <c r="I33" s="131"/>
      <c r="J33" s="79"/>
      <c r="K33" s="124"/>
      <c r="L33" s="134"/>
      <c r="M33" s="134"/>
      <c r="N33" s="80" t="str">
        <f t="shared" ref="N33:N49" si="0">IF(K33&gt;0,$M$18,"  ")</f>
        <v xml:space="preserve">  </v>
      </c>
      <c r="O33" s="81" t="str">
        <f>IF(AND(K33&gt;0,$M$19&gt;0),$M$19,IF(AND(K33&gt;0,$M$19=""),1234576,"  "))</f>
        <v xml:space="preserve">  </v>
      </c>
      <c r="P33" s="70"/>
      <c r="Q33" s="71" t="str">
        <f t="shared" ref="Q33:Q49" si="1">IF(OR(K33&gt;0,J33&gt;0),AG33," ")</f>
        <v xml:space="preserve"> </v>
      </c>
      <c r="R33" s="26"/>
      <c r="S33" s="113" t="s">
        <v>105</v>
      </c>
      <c r="T33" s="113"/>
      <c r="U33" s="113"/>
      <c r="V33" s="100"/>
      <c r="AB33" s="52">
        <f t="shared" ref="AB33:AB49" si="2">IF(AND(N33=115500,K33="45102  Km vergoeding"),($AC$29),IF(AND(O33=8902100,K33="45102  Km vergoeding"),($AB$29),IF(AND(O33&lt;&gt;8902100,K33="45102  Km vergoeding"),($AA$29),(C33*0))))</f>
        <v>0</v>
      </c>
      <c r="AC33" s="49">
        <v>0</v>
      </c>
      <c r="AD33" s="50">
        <f t="shared" ref="AD33:AD49" si="3">IF(AE33&gt;0,C33*0,(IF(AND(J33&gt;0,C33=0),1*J33,C33*J33)))</f>
        <v>0</v>
      </c>
      <c r="AE33" s="51">
        <f t="shared" ref="AE33" si="4">AB33+AC33</f>
        <v>0</v>
      </c>
      <c r="AF33" s="51">
        <f>IF(K33="44142 Ontwikkelingskn adviesgroep",C33*V33,0)</f>
        <v>0</v>
      </c>
      <c r="AG33" s="50">
        <f>IF(ISERROR(IF(B33&gt;0,(B33*AB33),(C33*AC33)+(AD33)+(AF33)))," ",IF(B33&gt;0,(B33*AB33),(C33*AC33)+(AD33)+(AF33)))</f>
        <v>0</v>
      </c>
      <c r="AN33" s="109"/>
      <c r="AO33" s="109"/>
      <c r="AP33" s="109"/>
    </row>
    <row r="34" spans="1:42" ht="20.100000000000001" customHeight="1" x14ac:dyDescent="0.3">
      <c r="A34" s="76"/>
      <c r="B34" s="77"/>
      <c r="C34" s="78"/>
      <c r="D34" s="118"/>
      <c r="E34" s="118"/>
      <c r="F34" s="118"/>
      <c r="G34" s="118"/>
      <c r="H34" s="118"/>
      <c r="I34" s="118"/>
      <c r="J34" s="82"/>
      <c r="K34" s="151"/>
      <c r="L34" s="152"/>
      <c r="M34" s="152"/>
      <c r="N34" s="80" t="str">
        <f t="shared" si="0"/>
        <v xml:space="preserve">  </v>
      </c>
      <c r="O34" s="81" t="str">
        <f t="shared" ref="O34:O49" si="5">IF(AND(K34&gt;0,$M$19&gt;0),$M$19,IF(AND(K34&gt;0,$M$19=""),1234576,"  "))</f>
        <v xml:space="preserve">  </v>
      </c>
      <c r="P34" s="70"/>
      <c r="Q34" s="71" t="str">
        <f t="shared" si="1"/>
        <v xml:space="preserve"> </v>
      </c>
      <c r="R34" s="26"/>
      <c r="S34" s="113" t="s">
        <v>117</v>
      </c>
      <c r="T34" s="113"/>
      <c r="U34" s="113"/>
      <c r="AB34" s="52">
        <f t="shared" si="2"/>
        <v>0</v>
      </c>
      <c r="AC34" s="49">
        <v>0</v>
      </c>
      <c r="AD34" s="50">
        <f t="shared" si="3"/>
        <v>0</v>
      </c>
      <c r="AE34" s="51">
        <f t="shared" ref="AE34" si="6">AB34+AC34</f>
        <v>0</v>
      </c>
      <c r="AF34" s="51">
        <f t="shared" ref="AF34:AF49" si="7">IF(K34="44142 Ontwikkelingskn adviesgroep",C34*V34,0)</f>
        <v>0</v>
      </c>
      <c r="AG34" s="50">
        <f t="shared" ref="AG34:AG49" si="8">IF(ISERROR(IF(B34&gt;0,(B34*AB34),(C34*AC34)+(AD34)))," ",IF(B34&gt;0,(B34*AB34),(C34*AC34)+(AD34)))</f>
        <v>0</v>
      </c>
      <c r="AN34" s="109"/>
      <c r="AO34" s="109"/>
      <c r="AP34" s="109"/>
    </row>
    <row r="35" spans="1:42" ht="20.100000000000001" customHeight="1" x14ac:dyDescent="0.3">
      <c r="A35" s="76"/>
      <c r="B35" s="77"/>
      <c r="C35" s="78"/>
      <c r="D35" s="118"/>
      <c r="E35" s="118"/>
      <c r="F35" s="118"/>
      <c r="G35" s="118"/>
      <c r="H35" s="118"/>
      <c r="I35" s="118"/>
      <c r="J35" s="82"/>
      <c r="K35" s="151"/>
      <c r="L35" s="152"/>
      <c r="M35" s="152"/>
      <c r="N35" s="80" t="str">
        <f t="shared" si="0"/>
        <v xml:space="preserve">  </v>
      </c>
      <c r="O35" s="81" t="str">
        <f t="shared" si="5"/>
        <v xml:space="preserve">  </v>
      </c>
      <c r="P35" s="70"/>
      <c r="Q35" s="71" t="str">
        <f t="shared" si="1"/>
        <v xml:space="preserve"> </v>
      </c>
      <c r="R35" s="26"/>
      <c r="S35" s="113" t="s">
        <v>88</v>
      </c>
      <c r="T35" s="113"/>
      <c r="U35" s="113"/>
      <c r="AB35" s="52">
        <f t="shared" si="2"/>
        <v>0</v>
      </c>
      <c r="AC35" s="49">
        <v>0</v>
      </c>
      <c r="AD35" s="50">
        <f t="shared" si="3"/>
        <v>0</v>
      </c>
      <c r="AE35" s="51">
        <f t="shared" ref="AE35:AE49" si="9">AB35+AC35</f>
        <v>0</v>
      </c>
      <c r="AF35" s="51">
        <f>IF(K35="44142 Ontwikkelingskn adviesgroep",C35*V36,0)</f>
        <v>0</v>
      </c>
      <c r="AG35" s="50">
        <f t="shared" si="8"/>
        <v>0</v>
      </c>
      <c r="AN35" s="109"/>
      <c r="AO35" s="109"/>
      <c r="AP35" s="109"/>
    </row>
    <row r="36" spans="1:42" ht="20.100000000000001" customHeight="1" x14ac:dyDescent="0.3">
      <c r="A36" s="76"/>
      <c r="B36" s="77"/>
      <c r="C36" s="78"/>
      <c r="D36" s="118"/>
      <c r="E36" s="118"/>
      <c r="F36" s="118"/>
      <c r="G36" s="118"/>
      <c r="H36" s="118"/>
      <c r="I36" s="118"/>
      <c r="J36" s="82"/>
      <c r="K36" s="124"/>
      <c r="L36" s="124"/>
      <c r="M36" s="124"/>
      <c r="N36" s="80" t="str">
        <f t="shared" si="0"/>
        <v xml:space="preserve">  </v>
      </c>
      <c r="O36" s="81" t="str">
        <f t="shared" si="5"/>
        <v xml:space="preserve">  </v>
      </c>
      <c r="P36" s="70"/>
      <c r="Q36" s="71" t="str">
        <f t="shared" si="1"/>
        <v xml:space="preserve"> </v>
      </c>
      <c r="R36" s="26"/>
      <c r="S36" s="113" t="s">
        <v>89</v>
      </c>
      <c r="T36" s="113"/>
      <c r="U36" s="113"/>
      <c r="V36" s="4">
        <v>0.23</v>
      </c>
      <c r="AB36" s="52">
        <f t="shared" si="2"/>
        <v>0</v>
      </c>
      <c r="AC36" s="49">
        <v>0</v>
      </c>
      <c r="AD36" s="50">
        <f t="shared" si="3"/>
        <v>0</v>
      </c>
      <c r="AE36" s="51">
        <f t="shared" si="9"/>
        <v>0</v>
      </c>
      <c r="AF36" s="51">
        <f>IF(K36="44142 Ontwikkelingskn adviesgroep",C36*#REF!,0)</f>
        <v>0</v>
      </c>
      <c r="AG36" s="50">
        <f t="shared" si="8"/>
        <v>0</v>
      </c>
      <c r="AN36" s="109"/>
      <c r="AO36" s="109"/>
      <c r="AP36" s="109"/>
    </row>
    <row r="37" spans="1:42" ht="20.100000000000001" customHeight="1" x14ac:dyDescent="0.3">
      <c r="A37" s="76"/>
      <c r="B37" s="77"/>
      <c r="C37" s="78"/>
      <c r="D37" s="118"/>
      <c r="E37" s="118"/>
      <c r="F37" s="118"/>
      <c r="G37" s="118"/>
      <c r="H37" s="118"/>
      <c r="I37" s="118"/>
      <c r="J37" s="82"/>
      <c r="K37" s="124"/>
      <c r="L37" s="124"/>
      <c r="M37" s="124"/>
      <c r="N37" s="80" t="str">
        <f t="shared" si="0"/>
        <v xml:space="preserve">  </v>
      </c>
      <c r="O37" s="81" t="str">
        <f t="shared" si="5"/>
        <v xml:space="preserve">  </v>
      </c>
      <c r="P37" s="70"/>
      <c r="Q37" s="71" t="str">
        <f t="shared" si="1"/>
        <v xml:space="preserve"> </v>
      </c>
      <c r="R37" s="26"/>
      <c r="S37" s="113" t="s">
        <v>90</v>
      </c>
      <c r="T37" s="113"/>
      <c r="U37" s="113"/>
      <c r="AB37" s="52">
        <f t="shared" si="2"/>
        <v>0</v>
      </c>
      <c r="AC37" s="49">
        <v>0</v>
      </c>
      <c r="AD37" s="50">
        <f t="shared" si="3"/>
        <v>0</v>
      </c>
      <c r="AE37" s="51">
        <f t="shared" si="9"/>
        <v>0</v>
      </c>
      <c r="AF37" s="51">
        <f t="shared" si="7"/>
        <v>0</v>
      </c>
      <c r="AG37" s="50">
        <f t="shared" si="8"/>
        <v>0</v>
      </c>
      <c r="AN37" s="109"/>
      <c r="AO37" s="109"/>
      <c r="AP37" s="109"/>
    </row>
    <row r="38" spans="1:42" ht="20.100000000000001" customHeight="1" x14ac:dyDescent="0.3">
      <c r="A38" s="76"/>
      <c r="B38" s="77"/>
      <c r="C38" s="78"/>
      <c r="D38" s="118"/>
      <c r="E38" s="118"/>
      <c r="F38" s="118"/>
      <c r="G38" s="118"/>
      <c r="H38" s="118"/>
      <c r="I38" s="118"/>
      <c r="J38" s="82"/>
      <c r="K38" s="124"/>
      <c r="L38" s="124"/>
      <c r="M38" s="124"/>
      <c r="N38" s="80" t="str">
        <f t="shared" si="0"/>
        <v xml:space="preserve">  </v>
      </c>
      <c r="O38" s="81" t="str">
        <f t="shared" si="5"/>
        <v xml:space="preserve">  </v>
      </c>
      <c r="P38" s="70"/>
      <c r="Q38" s="71" t="str">
        <f t="shared" si="1"/>
        <v xml:space="preserve"> </v>
      </c>
      <c r="R38" s="26"/>
      <c r="S38" s="113" t="s">
        <v>91</v>
      </c>
      <c r="T38" s="113"/>
      <c r="U38" s="113"/>
      <c r="AB38" s="52">
        <f t="shared" si="2"/>
        <v>0</v>
      </c>
      <c r="AC38" s="49">
        <v>0</v>
      </c>
      <c r="AD38" s="50">
        <f t="shared" si="3"/>
        <v>0</v>
      </c>
      <c r="AE38" s="51">
        <f t="shared" si="9"/>
        <v>0</v>
      </c>
      <c r="AF38" s="51">
        <f t="shared" si="7"/>
        <v>0</v>
      </c>
      <c r="AG38" s="50">
        <f t="shared" si="8"/>
        <v>0</v>
      </c>
      <c r="AN38" s="109"/>
      <c r="AO38" s="109"/>
      <c r="AP38" s="109"/>
    </row>
    <row r="39" spans="1:42" ht="20.100000000000001" customHeight="1" x14ac:dyDescent="0.3">
      <c r="A39" s="76"/>
      <c r="B39" s="77"/>
      <c r="C39" s="78"/>
      <c r="D39" s="118"/>
      <c r="E39" s="118"/>
      <c r="F39" s="118"/>
      <c r="G39" s="118"/>
      <c r="H39" s="118"/>
      <c r="I39" s="118"/>
      <c r="J39" s="82"/>
      <c r="K39" s="124"/>
      <c r="L39" s="124"/>
      <c r="M39" s="124"/>
      <c r="N39" s="80" t="str">
        <f t="shared" si="0"/>
        <v xml:space="preserve">  </v>
      </c>
      <c r="O39" s="81" t="str">
        <f t="shared" si="5"/>
        <v xml:space="preserve">  </v>
      </c>
      <c r="P39" s="70"/>
      <c r="Q39" s="71" t="str">
        <f t="shared" si="1"/>
        <v xml:space="preserve"> </v>
      </c>
      <c r="R39" s="26"/>
      <c r="S39" s="113" t="s">
        <v>92</v>
      </c>
      <c r="T39" s="113"/>
      <c r="U39" s="113"/>
      <c r="AB39" s="52">
        <f t="shared" si="2"/>
        <v>0</v>
      </c>
      <c r="AC39" s="49">
        <v>0</v>
      </c>
      <c r="AD39" s="50">
        <f t="shared" si="3"/>
        <v>0</v>
      </c>
      <c r="AE39" s="51">
        <f t="shared" si="9"/>
        <v>0</v>
      </c>
      <c r="AF39" s="51">
        <f t="shared" si="7"/>
        <v>0</v>
      </c>
      <c r="AG39" s="50">
        <f t="shared" si="8"/>
        <v>0</v>
      </c>
      <c r="AN39" s="109"/>
      <c r="AO39" s="109"/>
      <c r="AP39" s="109"/>
    </row>
    <row r="40" spans="1:42" ht="20.100000000000001" customHeight="1" x14ac:dyDescent="0.3">
      <c r="A40" s="76"/>
      <c r="B40" s="77"/>
      <c r="C40" s="78"/>
      <c r="D40" s="118"/>
      <c r="E40" s="118"/>
      <c r="F40" s="118"/>
      <c r="G40" s="118"/>
      <c r="H40" s="118"/>
      <c r="I40" s="118"/>
      <c r="J40" s="82"/>
      <c r="K40" s="124"/>
      <c r="L40" s="124"/>
      <c r="M40" s="124"/>
      <c r="N40" s="80" t="str">
        <f t="shared" si="0"/>
        <v xml:space="preserve">  </v>
      </c>
      <c r="O40" s="81" t="str">
        <f t="shared" si="5"/>
        <v xml:space="preserve">  </v>
      </c>
      <c r="P40" s="70"/>
      <c r="Q40" s="71" t="str">
        <f t="shared" si="1"/>
        <v xml:space="preserve"> </v>
      </c>
      <c r="R40" s="26"/>
      <c r="S40" s="113" t="s">
        <v>93</v>
      </c>
      <c r="T40" s="113"/>
      <c r="U40" s="113"/>
      <c r="AB40" s="52">
        <f t="shared" si="2"/>
        <v>0</v>
      </c>
      <c r="AC40" s="49">
        <v>0</v>
      </c>
      <c r="AD40" s="50">
        <f t="shared" si="3"/>
        <v>0</v>
      </c>
      <c r="AE40" s="51">
        <f t="shared" si="9"/>
        <v>0</v>
      </c>
      <c r="AF40" s="51">
        <f t="shared" si="7"/>
        <v>0</v>
      </c>
      <c r="AG40" s="50">
        <f t="shared" si="8"/>
        <v>0</v>
      </c>
      <c r="AN40" s="109"/>
      <c r="AO40" s="109"/>
      <c r="AP40" s="109"/>
    </row>
    <row r="41" spans="1:42" ht="20.100000000000001" customHeight="1" x14ac:dyDescent="0.3">
      <c r="A41" s="76"/>
      <c r="B41" s="77"/>
      <c r="C41" s="78"/>
      <c r="D41" s="118"/>
      <c r="E41" s="118"/>
      <c r="F41" s="118"/>
      <c r="G41" s="118"/>
      <c r="H41" s="118"/>
      <c r="I41" s="118"/>
      <c r="J41" s="82"/>
      <c r="K41" s="124"/>
      <c r="L41" s="124"/>
      <c r="M41" s="124"/>
      <c r="N41" s="80" t="str">
        <f t="shared" si="0"/>
        <v xml:space="preserve">  </v>
      </c>
      <c r="O41" s="81" t="str">
        <f t="shared" si="5"/>
        <v xml:space="preserve">  </v>
      </c>
      <c r="P41" s="70"/>
      <c r="Q41" s="71" t="str">
        <f t="shared" si="1"/>
        <v xml:space="preserve"> </v>
      </c>
      <c r="R41" s="26"/>
      <c r="S41" s="113" t="s">
        <v>94</v>
      </c>
      <c r="T41" s="113"/>
      <c r="U41" s="113"/>
      <c r="AB41" s="52">
        <f t="shared" si="2"/>
        <v>0</v>
      </c>
      <c r="AC41" s="49">
        <v>0</v>
      </c>
      <c r="AD41" s="50">
        <f t="shared" si="3"/>
        <v>0</v>
      </c>
      <c r="AE41" s="51">
        <f t="shared" si="9"/>
        <v>0</v>
      </c>
      <c r="AF41" s="51">
        <f t="shared" si="7"/>
        <v>0</v>
      </c>
      <c r="AG41" s="50">
        <f t="shared" si="8"/>
        <v>0</v>
      </c>
      <c r="AN41" s="109"/>
      <c r="AO41" s="109"/>
      <c r="AP41" s="109"/>
    </row>
    <row r="42" spans="1:42" ht="20.100000000000001" customHeight="1" x14ac:dyDescent="0.3">
      <c r="A42" s="76"/>
      <c r="B42" s="77"/>
      <c r="C42" s="78"/>
      <c r="D42" s="118"/>
      <c r="E42" s="118"/>
      <c r="F42" s="118"/>
      <c r="G42" s="118"/>
      <c r="H42" s="118"/>
      <c r="I42" s="118"/>
      <c r="J42" s="82"/>
      <c r="K42" s="124"/>
      <c r="L42" s="124"/>
      <c r="M42" s="124"/>
      <c r="N42" s="80" t="str">
        <f t="shared" si="0"/>
        <v xml:space="preserve">  </v>
      </c>
      <c r="O42" s="81" t="str">
        <f t="shared" si="5"/>
        <v xml:space="preserve">  </v>
      </c>
      <c r="P42" s="70"/>
      <c r="Q42" s="71" t="str">
        <f t="shared" si="1"/>
        <v xml:space="preserve"> </v>
      </c>
      <c r="R42" s="26"/>
      <c r="S42" s="113" t="s">
        <v>95</v>
      </c>
      <c r="T42" s="113"/>
      <c r="U42" s="113"/>
      <c r="AB42" s="52">
        <f t="shared" si="2"/>
        <v>0</v>
      </c>
      <c r="AC42" s="49">
        <v>0</v>
      </c>
      <c r="AD42" s="50">
        <f t="shared" si="3"/>
        <v>0</v>
      </c>
      <c r="AE42" s="51">
        <f t="shared" si="9"/>
        <v>0</v>
      </c>
      <c r="AF42" s="51">
        <f t="shared" si="7"/>
        <v>0</v>
      </c>
      <c r="AG42" s="50">
        <f t="shared" si="8"/>
        <v>0</v>
      </c>
      <c r="AN42" s="109"/>
      <c r="AO42" s="109"/>
      <c r="AP42" s="109"/>
    </row>
    <row r="43" spans="1:42" ht="20.100000000000001" customHeight="1" x14ac:dyDescent="0.3">
      <c r="A43" s="76"/>
      <c r="B43" s="77"/>
      <c r="C43" s="78"/>
      <c r="D43" s="118"/>
      <c r="E43" s="118"/>
      <c r="F43" s="118"/>
      <c r="G43" s="118"/>
      <c r="H43" s="118"/>
      <c r="I43" s="118"/>
      <c r="J43" s="82"/>
      <c r="K43" s="124"/>
      <c r="L43" s="124"/>
      <c r="M43" s="124"/>
      <c r="N43" s="80" t="str">
        <f t="shared" si="0"/>
        <v xml:space="preserve">  </v>
      </c>
      <c r="O43" s="81" t="str">
        <f t="shared" si="5"/>
        <v xml:space="preserve">  </v>
      </c>
      <c r="P43" s="70"/>
      <c r="Q43" s="71" t="str">
        <f t="shared" si="1"/>
        <v xml:space="preserve"> </v>
      </c>
      <c r="R43" s="26"/>
      <c r="S43" s="113" t="s">
        <v>96</v>
      </c>
      <c r="T43" s="113"/>
      <c r="U43" s="113"/>
      <c r="AB43" s="52">
        <f t="shared" si="2"/>
        <v>0</v>
      </c>
      <c r="AC43" s="49">
        <v>0</v>
      </c>
      <c r="AD43" s="50">
        <f t="shared" si="3"/>
        <v>0</v>
      </c>
      <c r="AE43" s="51">
        <f t="shared" si="9"/>
        <v>0</v>
      </c>
      <c r="AF43" s="51">
        <f t="shared" si="7"/>
        <v>0</v>
      </c>
      <c r="AG43" s="50">
        <f t="shared" si="8"/>
        <v>0</v>
      </c>
      <c r="AN43" s="109"/>
      <c r="AO43" s="109"/>
      <c r="AP43" s="109"/>
    </row>
    <row r="44" spans="1:42" ht="20.100000000000001" customHeight="1" x14ac:dyDescent="0.3">
      <c r="A44" s="76"/>
      <c r="B44" s="77"/>
      <c r="C44" s="78"/>
      <c r="D44" s="118"/>
      <c r="E44" s="118"/>
      <c r="F44" s="118"/>
      <c r="G44" s="118"/>
      <c r="H44" s="118"/>
      <c r="I44" s="118"/>
      <c r="J44" s="82"/>
      <c r="K44" s="124"/>
      <c r="L44" s="124"/>
      <c r="M44" s="124"/>
      <c r="N44" s="80" t="str">
        <f t="shared" si="0"/>
        <v xml:space="preserve">  </v>
      </c>
      <c r="O44" s="81" t="str">
        <f t="shared" si="5"/>
        <v xml:space="preserve">  </v>
      </c>
      <c r="P44" s="70"/>
      <c r="Q44" s="71" t="str">
        <f t="shared" si="1"/>
        <v xml:space="preserve"> </v>
      </c>
      <c r="R44" s="26"/>
      <c r="S44" s="113" t="s">
        <v>97</v>
      </c>
      <c r="T44" s="113"/>
      <c r="U44" s="113"/>
      <c r="AB44" s="52">
        <f t="shared" si="2"/>
        <v>0</v>
      </c>
      <c r="AC44" s="49">
        <v>0</v>
      </c>
      <c r="AD44" s="50">
        <f t="shared" si="3"/>
        <v>0</v>
      </c>
      <c r="AE44" s="51">
        <f t="shared" si="9"/>
        <v>0</v>
      </c>
      <c r="AF44" s="51">
        <f t="shared" si="7"/>
        <v>0</v>
      </c>
      <c r="AG44" s="50">
        <f t="shared" si="8"/>
        <v>0</v>
      </c>
      <c r="AN44" s="109"/>
      <c r="AO44" s="109"/>
      <c r="AP44" s="109"/>
    </row>
    <row r="45" spans="1:42" ht="20.100000000000001" customHeight="1" x14ac:dyDescent="0.3">
      <c r="A45" s="76"/>
      <c r="B45" s="77"/>
      <c r="C45" s="78"/>
      <c r="D45" s="118"/>
      <c r="E45" s="118"/>
      <c r="F45" s="118"/>
      <c r="G45" s="118"/>
      <c r="H45" s="118"/>
      <c r="I45" s="118"/>
      <c r="J45" s="82"/>
      <c r="K45" s="124"/>
      <c r="L45" s="124"/>
      <c r="M45" s="124"/>
      <c r="N45" s="80" t="str">
        <f t="shared" si="0"/>
        <v xml:space="preserve">  </v>
      </c>
      <c r="O45" s="81" t="str">
        <f t="shared" si="5"/>
        <v xml:space="preserve">  </v>
      </c>
      <c r="P45" s="70"/>
      <c r="Q45" s="71" t="str">
        <f t="shared" si="1"/>
        <v xml:space="preserve"> </v>
      </c>
      <c r="R45" s="26"/>
      <c r="S45" s="113" t="s">
        <v>98</v>
      </c>
      <c r="T45" s="113"/>
      <c r="U45" s="113"/>
      <c r="W45" s="98"/>
      <c r="X45" s="98"/>
      <c r="AB45" s="52">
        <f t="shared" si="2"/>
        <v>0</v>
      </c>
      <c r="AC45" s="49">
        <v>0</v>
      </c>
      <c r="AD45" s="50">
        <f t="shared" si="3"/>
        <v>0</v>
      </c>
      <c r="AE45" s="51">
        <f t="shared" si="9"/>
        <v>0</v>
      </c>
      <c r="AF45" s="51">
        <f t="shared" si="7"/>
        <v>0</v>
      </c>
      <c r="AG45" s="50">
        <f t="shared" si="8"/>
        <v>0</v>
      </c>
      <c r="AN45" s="109"/>
      <c r="AO45" s="109"/>
      <c r="AP45" s="109"/>
    </row>
    <row r="46" spans="1:42" ht="20.100000000000001" customHeight="1" x14ac:dyDescent="0.3">
      <c r="A46" s="76"/>
      <c r="B46" s="77"/>
      <c r="C46" s="78"/>
      <c r="D46" s="118"/>
      <c r="E46" s="118"/>
      <c r="F46" s="118"/>
      <c r="G46" s="118"/>
      <c r="H46" s="118"/>
      <c r="I46" s="118"/>
      <c r="J46" s="82"/>
      <c r="K46" s="124"/>
      <c r="L46" s="124"/>
      <c r="M46" s="124"/>
      <c r="N46" s="80" t="str">
        <f t="shared" si="0"/>
        <v xml:space="preserve">  </v>
      </c>
      <c r="O46" s="81" t="str">
        <f t="shared" si="5"/>
        <v xml:space="preserve">  </v>
      </c>
      <c r="P46" s="70"/>
      <c r="Q46" s="71" t="str">
        <f t="shared" si="1"/>
        <v xml:space="preserve"> </v>
      </c>
      <c r="R46" s="26"/>
      <c r="S46" s="113" t="s">
        <v>99</v>
      </c>
      <c r="T46" s="113"/>
      <c r="U46" s="113"/>
      <c r="W46" s="98"/>
      <c r="X46" s="98"/>
      <c r="AB46" s="52">
        <f t="shared" si="2"/>
        <v>0</v>
      </c>
      <c r="AC46" s="49">
        <v>0</v>
      </c>
      <c r="AD46" s="50">
        <f t="shared" si="3"/>
        <v>0</v>
      </c>
      <c r="AE46" s="51">
        <f t="shared" si="9"/>
        <v>0</v>
      </c>
      <c r="AF46" s="51">
        <f t="shared" si="7"/>
        <v>0</v>
      </c>
      <c r="AG46" s="50">
        <f t="shared" si="8"/>
        <v>0</v>
      </c>
      <c r="AN46" s="109"/>
      <c r="AO46" s="109"/>
      <c r="AP46" s="109"/>
    </row>
    <row r="47" spans="1:42" ht="20.100000000000001" customHeight="1" x14ac:dyDescent="0.3">
      <c r="A47" s="76"/>
      <c r="B47" s="77"/>
      <c r="C47" s="78"/>
      <c r="D47" s="118"/>
      <c r="E47" s="118"/>
      <c r="F47" s="118"/>
      <c r="G47" s="118"/>
      <c r="H47" s="118"/>
      <c r="I47" s="118"/>
      <c r="J47" s="82"/>
      <c r="K47" s="124"/>
      <c r="L47" s="124"/>
      <c r="M47" s="124"/>
      <c r="N47" s="80" t="str">
        <f t="shared" si="0"/>
        <v xml:space="preserve">  </v>
      </c>
      <c r="O47" s="81" t="str">
        <f t="shared" si="5"/>
        <v xml:space="preserve">  </v>
      </c>
      <c r="P47" s="70"/>
      <c r="Q47" s="71" t="str">
        <f t="shared" si="1"/>
        <v xml:space="preserve"> </v>
      </c>
      <c r="R47" s="26"/>
      <c r="S47" s="113"/>
      <c r="T47" s="113"/>
      <c r="U47" s="113"/>
      <c r="W47" s="98"/>
      <c r="X47" s="98"/>
      <c r="AB47" s="52">
        <f t="shared" si="2"/>
        <v>0</v>
      </c>
      <c r="AC47" s="49">
        <v>0</v>
      </c>
      <c r="AD47" s="50">
        <f t="shared" si="3"/>
        <v>0</v>
      </c>
      <c r="AE47" s="51">
        <f t="shared" si="9"/>
        <v>0</v>
      </c>
      <c r="AF47" s="51">
        <f t="shared" si="7"/>
        <v>0</v>
      </c>
      <c r="AG47" s="50">
        <f t="shared" si="8"/>
        <v>0</v>
      </c>
      <c r="AN47" s="109"/>
      <c r="AO47" s="109"/>
      <c r="AP47" s="109"/>
    </row>
    <row r="48" spans="1:42" ht="20.100000000000001" customHeight="1" x14ac:dyDescent="0.3">
      <c r="A48" s="76"/>
      <c r="B48" s="77"/>
      <c r="C48" s="78"/>
      <c r="D48" s="118"/>
      <c r="E48" s="118"/>
      <c r="F48" s="118"/>
      <c r="G48" s="118"/>
      <c r="H48" s="118"/>
      <c r="I48" s="118"/>
      <c r="J48" s="82"/>
      <c r="K48" s="124"/>
      <c r="L48" s="124"/>
      <c r="M48" s="124"/>
      <c r="N48" s="80" t="str">
        <f t="shared" si="0"/>
        <v xml:space="preserve">  </v>
      </c>
      <c r="O48" s="81" t="str">
        <f t="shared" si="5"/>
        <v xml:space="preserve">  </v>
      </c>
      <c r="P48" s="70"/>
      <c r="Q48" s="71" t="str">
        <f t="shared" si="1"/>
        <v xml:space="preserve"> </v>
      </c>
      <c r="R48" s="26"/>
      <c r="S48" s="113"/>
      <c r="T48" s="113"/>
      <c r="U48" s="113"/>
      <c r="W48" s="98"/>
      <c r="X48" s="98"/>
      <c r="AB48" s="52">
        <f t="shared" si="2"/>
        <v>0</v>
      </c>
      <c r="AC48" s="49">
        <v>0</v>
      </c>
      <c r="AD48" s="50">
        <f t="shared" si="3"/>
        <v>0</v>
      </c>
      <c r="AE48" s="51">
        <f t="shared" si="9"/>
        <v>0</v>
      </c>
      <c r="AF48" s="51">
        <f t="shared" si="7"/>
        <v>0</v>
      </c>
      <c r="AG48" s="50">
        <f t="shared" si="8"/>
        <v>0</v>
      </c>
      <c r="AN48" s="109"/>
      <c r="AO48" s="109"/>
      <c r="AP48" s="109"/>
    </row>
    <row r="49" spans="1:42" ht="20.100000000000001" customHeight="1" thickBot="1" x14ac:dyDescent="0.35">
      <c r="A49" s="83"/>
      <c r="B49" s="84"/>
      <c r="C49" s="85"/>
      <c r="D49" s="122"/>
      <c r="E49" s="122"/>
      <c r="F49" s="122"/>
      <c r="G49" s="122"/>
      <c r="H49" s="122"/>
      <c r="I49" s="122"/>
      <c r="J49" s="86"/>
      <c r="K49" s="123"/>
      <c r="L49" s="123"/>
      <c r="M49" s="123"/>
      <c r="N49" s="87" t="str">
        <f t="shared" si="0"/>
        <v xml:space="preserve">  </v>
      </c>
      <c r="O49" s="88" t="str">
        <f t="shared" si="5"/>
        <v xml:space="preserve">  </v>
      </c>
      <c r="P49" s="70"/>
      <c r="Q49" s="71" t="str">
        <f t="shared" si="1"/>
        <v xml:space="preserve"> </v>
      </c>
      <c r="R49" s="26"/>
      <c r="S49" s="113"/>
      <c r="T49" s="113"/>
      <c r="U49" s="113"/>
      <c r="W49" s="98"/>
      <c r="X49" s="98"/>
      <c r="AB49" s="52">
        <f t="shared" si="2"/>
        <v>0</v>
      </c>
      <c r="AC49" s="49">
        <v>0</v>
      </c>
      <c r="AD49" s="50">
        <f t="shared" si="3"/>
        <v>0</v>
      </c>
      <c r="AE49" s="51">
        <f t="shared" si="9"/>
        <v>0</v>
      </c>
      <c r="AF49" s="51">
        <f t="shared" si="7"/>
        <v>0</v>
      </c>
      <c r="AG49" s="50">
        <f t="shared" si="8"/>
        <v>0</v>
      </c>
      <c r="AN49" s="109"/>
      <c r="AO49" s="109"/>
      <c r="AP49" s="109"/>
    </row>
    <row r="50" spans="1:42" ht="20.100000000000001" customHeight="1" thickTop="1" x14ac:dyDescent="0.3">
      <c r="A50" s="72"/>
      <c r="B50" s="30"/>
      <c r="C50" s="45"/>
      <c r="F50" s="29"/>
      <c r="J50" s="44"/>
      <c r="K50" s="114"/>
      <c r="L50" s="115"/>
      <c r="M50" s="115"/>
      <c r="N50" s="31"/>
      <c r="O50" s="32"/>
      <c r="P50" s="73"/>
      <c r="Q50" s="74"/>
      <c r="S50" s="113"/>
      <c r="T50" s="113"/>
      <c r="U50" s="113"/>
      <c r="W50" s="98"/>
      <c r="X50" s="98"/>
      <c r="AD50" s="4"/>
      <c r="AE50" s="4"/>
      <c r="AF50" s="4"/>
      <c r="AG50" s="4"/>
      <c r="AN50" s="109"/>
      <c r="AO50" s="109"/>
      <c r="AP50" s="109"/>
    </row>
    <row r="51" spans="1:42" ht="20.100000000000001" customHeight="1" x14ac:dyDescent="0.3">
      <c r="A51" s="27"/>
      <c r="B51" s="28"/>
      <c r="C51" s="27"/>
      <c r="D51" s="27"/>
      <c r="E51" s="10"/>
      <c r="F51" s="28"/>
      <c r="G51" s="10"/>
      <c r="H51" s="10"/>
      <c r="I51" s="10"/>
      <c r="J51" s="10"/>
      <c r="K51" s="10"/>
      <c r="L51" s="10"/>
      <c r="M51" s="10"/>
      <c r="N51" s="10"/>
      <c r="O51" s="10" t="s">
        <v>100</v>
      </c>
      <c r="P51" s="10"/>
      <c r="Q51" s="75">
        <f>SUM(Q33:Q50)</f>
        <v>0</v>
      </c>
      <c r="S51" s="113"/>
      <c r="T51" s="113"/>
      <c r="U51" s="113"/>
      <c r="AD51" s="4"/>
      <c r="AE51" s="4"/>
      <c r="AF51" s="4"/>
      <c r="AG51" s="4"/>
      <c r="AN51" s="109"/>
      <c r="AO51" s="109"/>
      <c r="AP51" s="109"/>
    </row>
    <row r="52" spans="1:42" x14ac:dyDescent="0.3">
      <c r="K52" s="6" t="s">
        <v>101</v>
      </c>
      <c r="S52" s="113"/>
      <c r="T52" s="113"/>
      <c r="U52" s="113"/>
      <c r="W52" s="98"/>
      <c r="X52" s="98"/>
      <c r="AD52" s="4"/>
      <c r="AE52" s="4"/>
      <c r="AF52" s="4"/>
      <c r="AG52" s="4"/>
      <c r="AN52" s="109"/>
      <c r="AO52" s="109"/>
      <c r="AP52" s="109"/>
    </row>
    <row r="53" spans="1:42" x14ac:dyDescent="0.3">
      <c r="AD53" s="4"/>
      <c r="AE53" s="4"/>
      <c r="AF53" s="4"/>
      <c r="AG53" s="4"/>
      <c r="AN53" s="109"/>
      <c r="AO53" s="109"/>
      <c r="AP53" s="109"/>
    </row>
    <row r="54" spans="1:42" x14ac:dyDescent="0.3">
      <c r="A54" s="34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P54" s="35"/>
      <c r="Q54" s="35"/>
      <c r="AN54" s="109"/>
      <c r="AO54" s="109"/>
      <c r="AP54" s="109"/>
    </row>
    <row r="55" spans="1:42" x14ac:dyDescent="0.3">
      <c r="S55" s="99" t="s">
        <v>102</v>
      </c>
      <c r="T55" s="99"/>
      <c r="U55" s="99"/>
      <c r="AN55" s="109"/>
      <c r="AO55" s="109"/>
      <c r="AP55" s="109"/>
    </row>
    <row r="56" spans="1:42" x14ac:dyDescent="0.3">
      <c r="A56" s="34" t="s">
        <v>107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 t="s">
        <v>116</v>
      </c>
      <c r="Q56" s="35"/>
      <c r="S56" s="99" t="s">
        <v>103</v>
      </c>
      <c r="T56" s="99"/>
      <c r="U56" s="99"/>
      <c r="AN56" s="109"/>
      <c r="AO56" s="109"/>
      <c r="AP56" s="109"/>
    </row>
    <row r="57" spans="1:42" x14ac:dyDescent="0.3">
      <c r="A57" s="4"/>
      <c r="B57" s="3"/>
      <c r="C57" s="58"/>
      <c r="D57" s="59"/>
      <c r="E57" s="4"/>
      <c r="I57" s="58"/>
      <c r="J57" s="59"/>
      <c r="K57" s="4"/>
      <c r="R57" s="110"/>
      <c r="S57" s="111"/>
      <c r="T57" s="111"/>
      <c r="AN57" s="109"/>
      <c r="AO57" s="109"/>
      <c r="AP57" s="109"/>
    </row>
    <row r="58" spans="1:42" x14ac:dyDescent="0.3">
      <c r="A58" s="4"/>
      <c r="B58" s="3"/>
      <c r="C58" s="58"/>
      <c r="D58" s="59"/>
      <c r="E58" s="4"/>
      <c r="I58" s="58"/>
      <c r="J58" s="59"/>
      <c r="K58" s="4"/>
      <c r="R58" s="110"/>
      <c r="S58" s="111"/>
      <c r="T58" s="111"/>
      <c r="AN58" s="109"/>
      <c r="AO58" s="109"/>
      <c r="AP58" s="109"/>
    </row>
    <row r="59" spans="1:42" x14ac:dyDescent="0.3">
      <c r="A59" s="4"/>
      <c r="B59" s="3"/>
      <c r="C59" s="58"/>
      <c r="D59" s="59"/>
      <c r="E59" s="4"/>
      <c r="I59" s="58"/>
      <c r="J59" s="59"/>
      <c r="K59" s="4"/>
      <c r="R59" s="110"/>
      <c r="S59" s="111"/>
      <c r="T59" s="111"/>
      <c r="AN59" s="109"/>
      <c r="AO59" s="109"/>
      <c r="AP59" s="109"/>
    </row>
    <row r="60" spans="1:42" x14ac:dyDescent="0.3">
      <c r="A60" s="4"/>
      <c r="B60" s="3"/>
      <c r="C60" s="58"/>
      <c r="D60" s="59"/>
      <c r="E60" s="4"/>
      <c r="I60" s="58"/>
      <c r="J60" s="59"/>
      <c r="K60" s="4"/>
      <c r="R60" s="110"/>
      <c r="S60" s="111"/>
      <c r="T60" s="111"/>
      <c r="AN60" s="109"/>
      <c r="AO60" s="109"/>
      <c r="AP60" s="109"/>
    </row>
    <row r="61" spans="1:42" x14ac:dyDescent="0.3">
      <c r="A61" s="4"/>
      <c r="B61" s="3"/>
      <c r="C61" s="58"/>
      <c r="D61" s="59"/>
      <c r="E61" s="4"/>
      <c r="I61" s="58"/>
      <c r="J61" s="59"/>
      <c r="K61" s="4"/>
      <c r="R61" s="110"/>
      <c r="S61" s="111"/>
      <c r="T61" s="111"/>
      <c r="AN61" s="109"/>
      <c r="AO61" s="109"/>
      <c r="AP61" s="109"/>
    </row>
    <row r="62" spans="1:42" x14ac:dyDescent="0.3">
      <c r="A62" s="4"/>
      <c r="B62" s="3"/>
      <c r="C62" s="58"/>
      <c r="D62" s="59"/>
      <c r="E62" s="4"/>
      <c r="I62" s="58"/>
      <c r="J62" s="59"/>
      <c r="K62" s="4"/>
      <c r="R62" s="110"/>
      <c r="S62" s="111"/>
      <c r="T62" s="111"/>
      <c r="AN62" s="109"/>
      <c r="AO62" s="109"/>
      <c r="AP62" s="109"/>
    </row>
    <row r="63" spans="1:42" x14ac:dyDescent="0.3">
      <c r="A63" s="4"/>
      <c r="B63" s="3"/>
      <c r="C63" s="58"/>
      <c r="D63" s="59"/>
      <c r="E63" s="4"/>
      <c r="I63" s="58"/>
      <c r="J63" s="59"/>
      <c r="K63" s="4"/>
      <c r="R63" s="110"/>
      <c r="S63" s="111"/>
      <c r="T63" s="111"/>
      <c r="AN63" s="109"/>
      <c r="AO63" s="109"/>
      <c r="AP63" s="109"/>
    </row>
    <row r="64" spans="1:42" x14ac:dyDescent="0.3">
      <c r="A64" s="4"/>
      <c r="B64" s="3"/>
      <c r="C64" s="58"/>
      <c r="D64" s="59"/>
      <c r="E64" s="4"/>
      <c r="I64" s="58"/>
      <c r="J64" s="59"/>
      <c r="K64" s="4"/>
      <c r="R64" s="110"/>
      <c r="S64" s="111"/>
      <c r="T64" s="111"/>
    </row>
    <row r="65" spans="1:20" x14ac:dyDescent="0.3">
      <c r="A65" s="4"/>
      <c r="B65" s="3"/>
      <c r="C65" s="58"/>
      <c r="D65" s="59"/>
      <c r="E65" s="4"/>
      <c r="I65" s="58"/>
      <c r="J65" s="59"/>
      <c r="K65" s="4"/>
      <c r="R65" s="110"/>
      <c r="S65" s="111"/>
      <c r="T65" s="111"/>
    </row>
    <row r="66" spans="1:20" x14ac:dyDescent="0.3">
      <c r="A66" s="4"/>
      <c r="B66" s="3"/>
      <c r="C66" s="58"/>
      <c r="D66" s="59"/>
      <c r="E66" s="4"/>
      <c r="I66" s="58"/>
      <c r="J66" s="59"/>
      <c r="K66" s="4"/>
      <c r="R66" s="110"/>
      <c r="S66" s="111"/>
      <c r="T66" s="111"/>
    </row>
    <row r="67" spans="1:20" x14ac:dyDescent="0.3">
      <c r="A67" s="4"/>
      <c r="B67" s="3"/>
      <c r="C67" s="58"/>
      <c r="D67" s="59"/>
      <c r="E67" s="4"/>
      <c r="I67" s="58"/>
      <c r="J67" s="59"/>
      <c r="K67" s="4"/>
      <c r="R67" s="110"/>
      <c r="S67" s="111"/>
      <c r="T67" s="111"/>
    </row>
    <row r="68" spans="1:20" x14ac:dyDescent="0.3">
      <c r="A68" s="4"/>
      <c r="B68" s="3"/>
      <c r="C68" s="58"/>
      <c r="D68" s="59"/>
      <c r="E68" s="4"/>
      <c r="I68" s="58"/>
      <c r="J68" s="59"/>
      <c r="K68" s="4"/>
      <c r="R68" s="110"/>
      <c r="S68" s="111"/>
      <c r="T68" s="111"/>
    </row>
    <row r="69" spans="1:20" x14ac:dyDescent="0.3">
      <c r="A69" s="4"/>
      <c r="B69" s="3"/>
      <c r="C69" s="58"/>
      <c r="D69" s="59"/>
      <c r="E69" s="4"/>
      <c r="I69" s="58"/>
      <c r="J69" s="59"/>
      <c r="K69" s="4"/>
      <c r="R69" s="110"/>
      <c r="S69" s="111"/>
      <c r="T69" s="111"/>
    </row>
    <row r="70" spans="1:20" x14ac:dyDescent="0.3">
      <c r="A70" s="4"/>
      <c r="B70" s="3"/>
      <c r="C70" s="58"/>
      <c r="D70" s="59"/>
      <c r="E70" s="4"/>
      <c r="I70" s="58"/>
      <c r="J70" s="59"/>
      <c r="K70" s="4"/>
      <c r="R70" s="110"/>
      <c r="S70" s="111"/>
      <c r="T70" s="111"/>
    </row>
    <row r="71" spans="1:20" x14ac:dyDescent="0.3">
      <c r="A71" s="4"/>
      <c r="B71" s="3"/>
      <c r="C71" s="58"/>
      <c r="D71" s="59"/>
      <c r="E71" s="4"/>
      <c r="I71" s="58"/>
      <c r="J71" s="59"/>
      <c r="K71" s="4"/>
      <c r="R71" s="110"/>
      <c r="S71" s="111"/>
      <c r="T71" s="111"/>
    </row>
    <row r="72" spans="1:20" x14ac:dyDescent="0.3">
      <c r="A72" s="4"/>
      <c r="B72" s="3"/>
      <c r="C72" s="58"/>
      <c r="D72" s="59"/>
      <c r="E72" s="4"/>
      <c r="I72" s="58"/>
      <c r="J72" s="59"/>
      <c r="K72" s="4"/>
      <c r="R72" s="110"/>
      <c r="S72" s="111"/>
      <c r="T72" s="111"/>
    </row>
    <row r="73" spans="1:20" x14ac:dyDescent="0.3">
      <c r="A73" s="4"/>
      <c r="B73" s="3"/>
      <c r="C73" s="58"/>
      <c r="D73" s="59"/>
      <c r="E73" s="4"/>
      <c r="I73" s="58"/>
      <c r="J73" s="59"/>
      <c r="K73" s="4"/>
      <c r="R73" s="110"/>
      <c r="S73" s="111"/>
      <c r="T73" s="111"/>
    </row>
    <row r="74" spans="1:20" x14ac:dyDescent="0.3">
      <c r="A74" s="4"/>
      <c r="B74" s="3"/>
      <c r="C74" s="58"/>
      <c r="D74" s="59"/>
      <c r="E74" s="4"/>
      <c r="I74" s="58"/>
      <c r="J74" s="59"/>
      <c r="K74" s="4"/>
      <c r="R74" s="110"/>
      <c r="S74" s="111"/>
      <c r="T74" s="111"/>
    </row>
    <row r="75" spans="1:20" x14ac:dyDescent="0.3">
      <c r="A75" s="4"/>
      <c r="B75" s="3"/>
      <c r="C75" s="58"/>
      <c r="D75" s="59"/>
      <c r="E75" s="4"/>
      <c r="I75" s="58"/>
      <c r="J75" s="59"/>
      <c r="K75" s="4"/>
      <c r="R75" s="110"/>
      <c r="S75" s="111"/>
      <c r="T75" s="111"/>
    </row>
    <row r="76" spans="1:20" x14ac:dyDescent="0.3">
      <c r="A76" s="4"/>
      <c r="B76" s="3"/>
      <c r="C76" s="58"/>
      <c r="D76" s="59"/>
      <c r="E76" s="4"/>
      <c r="I76" s="58"/>
      <c r="J76" s="59"/>
      <c r="K76" s="4"/>
      <c r="R76" s="110"/>
      <c r="S76" s="111"/>
      <c r="T76" s="111"/>
    </row>
    <row r="77" spans="1:20" x14ac:dyDescent="0.3">
      <c r="A77" s="4"/>
      <c r="B77" s="3"/>
      <c r="C77" s="58"/>
      <c r="D77" s="59"/>
      <c r="E77" s="4"/>
      <c r="I77" s="58"/>
      <c r="J77" s="59"/>
      <c r="K77" s="4"/>
      <c r="R77" s="110"/>
      <c r="S77" s="111"/>
      <c r="T77" s="111"/>
    </row>
    <row r="78" spans="1:20" x14ac:dyDescent="0.3">
      <c r="A78" s="4"/>
      <c r="B78" s="3"/>
      <c r="C78" s="58"/>
      <c r="D78" s="59"/>
      <c r="E78" s="4"/>
      <c r="I78" s="58"/>
      <c r="J78" s="59"/>
      <c r="K78" s="4"/>
      <c r="R78" s="110"/>
      <c r="S78" s="111"/>
      <c r="T78" s="111"/>
    </row>
    <row r="79" spans="1:20" x14ac:dyDescent="0.3">
      <c r="A79" s="4"/>
      <c r="B79" s="3"/>
      <c r="C79" s="58"/>
      <c r="D79" s="59"/>
      <c r="E79" s="4"/>
      <c r="I79" s="58"/>
      <c r="J79" s="59"/>
      <c r="K79" s="4"/>
      <c r="R79" s="110"/>
      <c r="S79" s="111"/>
      <c r="T79" s="111"/>
    </row>
    <row r="80" spans="1:20" x14ac:dyDescent="0.3">
      <c r="A80" s="4"/>
      <c r="B80" s="3"/>
      <c r="C80" s="58"/>
      <c r="D80" s="59"/>
      <c r="E80" s="4"/>
      <c r="I80" s="58"/>
      <c r="J80" s="59"/>
      <c r="K80" s="4"/>
      <c r="R80" s="110"/>
      <c r="S80" s="111"/>
      <c r="T80" s="111"/>
    </row>
    <row r="81" spans="1:20" x14ac:dyDescent="0.3">
      <c r="A81" s="4"/>
      <c r="B81" s="3"/>
      <c r="C81" s="58"/>
      <c r="D81" s="59"/>
      <c r="E81" s="4"/>
      <c r="I81" s="58"/>
      <c r="J81" s="59"/>
      <c r="K81" s="4"/>
      <c r="R81" s="110"/>
      <c r="S81" s="111"/>
      <c r="T81" s="111"/>
    </row>
    <row r="82" spans="1:20" x14ac:dyDescent="0.3">
      <c r="A82" s="4"/>
      <c r="B82" s="3"/>
      <c r="C82" s="58"/>
      <c r="D82" s="59"/>
      <c r="E82" s="4"/>
      <c r="I82" s="58"/>
      <c r="J82" s="59"/>
      <c r="K82" s="4"/>
      <c r="R82" s="110"/>
      <c r="S82" s="111"/>
      <c r="T82" s="111"/>
    </row>
    <row r="83" spans="1:20" x14ac:dyDescent="0.3">
      <c r="A83" s="4"/>
      <c r="B83" s="3"/>
      <c r="C83" s="58"/>
      <c r="D83" s="59"/>
      <c r="E83" s="4"/>
      <c r="I83" s="58"/>
      <c r="J83" s="59"/>
      <c r="K83" s="4"/>
      <c r="R83" s="110"/>
      <c r="S83" s="111"/>
      <c r="T83" s="111"/>
    </row>
    <row r="84" spans="1:20" x14ac:dyDescent="0.3">
      <c r="A84" s="4"/>
      <c r="B84" s="3"/>
      <c r="C84" s="58"/>
      <c r="D84" s="59"/>
      <c r="E84" s="4"/>
      <c r="I84" s="58"/>
      <c r="J84" s="59"/>
      <c r="K84" s="4"/>
      <c r="R84" s="110"/>
      <c r="S84" s="111"/>
      <c r="T84" s="111"/>
    </row>
    <row r="85" spans="1:20" x14ac:dyDescent="0.3">
      <c r="A85" s="4"/>
      <c r="B85" s="3"/>
      <c r="C85" s="58"/>
      <c r="D85" s="59"/>
      <c r="E85" s="4"/>
      <c r="I85" s="58"/>
      <c r="J85" s="59"/>
      <c r="K85" s="4"/>
      <c r="R85" s="110"/>
      <c r="S85" s="111"/>
      <c r="T85" s="111"/>
    </row>
    <row r="86" spans="1:20" x14ac:dyDescent="0.3">
      <c r="A86" s="4"/>
      <c r="B86" s="3"/>
      <c r="C86" s="58"/>
      <c r="D86" s="59"/>
      <c r="E86" s="4"/>
      <c r="I86" s="58"/>
      <c r="J86" s="59"/>
      <c r="K86" s="4"/>
      <c r="R86" s="110"/>
      <c r="S86" s="111"/>
      <c r="T86" s="111"/>
    </row>
    <row r="87" spans="1:20" x14ac:dyDescent="0.3">
      <c r="A87" s="4"/>
      <c r="B87" s="3"/>
      <c r="C87" s="58"/>
      <c r="D87" s="59"/>
      <c r="E87" s="4"/>
      <c r="I87" s="58"/>
      <c r="J87" s="59"/>
      <c r="K87" s="4"/>
      <c r="R87" s="110"/>
      <c r="S87" s="111"/>
      <c r="T87" s="111"/>
    </row>
    <row r="88" spans="1:20" x14ac:dyDescent="0.3">
      <c r="A88" s="4"/>
      <c r="B88" s="3"/>
      <c r="C88" s="58"/>
      <c r="D88" s="59"/>
      <c r="E88" s="4"/>
      <c r="I88" s="58"/>
      <c r="J88" s="59"/>
      <c r="K88" s="4"/>
      <c r="R88" s="110"/>
      <c r="S88" s="111"/>
      <c r="T88" s="111"/>
    </row>
    <row r="89" spans="1:20" x14ac:dyDescent="0.3">
      <c r="A89" s="4"/>
      <c r="B89" s="3"/>
      <c r="C89" s="58"/>
      <c r="D89" s="59"/>
      <c r="E89" s="4"/>
      <c r="I89" s="58"/>
      <c r="J89" s="59"/>
      <c r="K89" s="4"/>
      <c r="R89" s="110"/>
      <c r="S89" s="111"/>
      <c r="T89" s="111"/>
    </row>
    <row r="90" spans="1:20" x14ac:dyDescent="0.3">
      <c r="A90" s="4"/>
      <c r="B90" s="3"/>
      <c r="C90" s="58"/>
      <c r="D90" s="59"/>
      <c r="E90" s="4"/>
      <c r="I90" s="58"/>
      <c r="J90" s="59"/>
      <c r="K90" s="4"/>
      <c r="R90" s="110"/>
      <c r="S90" s="111"/>
      <c r="T90" s="111"/>
    </row>
    <row r="91" spans="1:20" x14ac:dyDescent="0.3">
      <c r="A91" s="4"/>
      <c r="B91" s="3"/>
      <c r="C91" s="58"/>
      <c r="D91" s="59"/>
      <c r="E91" s="4"/>
      <c r="I91" s="58"/>
      <c r="J91" s="59"/>
      <c r="K91" s="4"/>
      <c r="R91" s="110"/>
      <c r="S91" s="111"/>
      <c r="T91" s="111"/>
    </row>
    <row r="92" spans="1:20" x14ac:dyDescent="0.3">
      <c r="A92" s="4"/>
      <c r="B92" s="3"/>
      <c r="C92" s="58"/>
      <c r="D92" s="59"/>
      <c r="E92" s="4"/>
      <c r="I92" s="58"/>
      <c r="J92" s="59"/>
      <c r="K92" s="4"/>
      <c r="R92" s="110"/>
      <c r="S92" s="111"/>
      <c r="T92" s="111"/>
    </row>
    <row r="93" spans="1:20" x14ac:dyDescent="0.3">
      <c r="A93" s="4"/>
      <c r="B93" s="3"/>
      <c r="C93" s="58"/>
      <c r="D93" s="59"/>
      <c r="E93" s="4"/>
      <c r="I93" s="58"/>
      <c r="J93" s="59"/>
      <c r="K93" s="4"/>
      <c r="R93" s="110"/>
      <c r="S93" s="111"/>
      <c r="T93" s="111"/>
    </row>
    <row r="94" spans="1:20" x14ac:dyDescent="0.3">
      <c r="A94" s="4"/>
      <c r="B94" s="3"/>
      <c r="C94" s="58"/>
      <c r="D94" s="59"/>
      <c r="E94" s="4"/>
      <c r="I94" s="58"/>
      <c r="J94" s="59"/>
      <c r="K94" s="4"/>
      <c r="R94" s="110"/>
      <c r="S94" s="111"/>
      <c r="T94" s="111"/>
    </row>
    <row r="95" spans="1:20" x14ac:dyDescent="0.3">
      <c r="A95" s="4"/>
      <c r="B95" s="3"/>
      <c r="C95" s="58"/>
      <c r="D95" s="59"/>
      <c r="E95" s="4"/>
      <c r="I95" s="58"/>
      <c r="J95" s="59"/>
      <c r="K95" s="4"/>
      <c r="R95" s="110"/>
      <c r="S95" s="111"/>
      <c r="T95" s="111"/>
    </row>
    <row r="96" spans="1:20" x14ac:dyDescent="0.3">
      <c r="A96" s="4"/>
      <c r="B96" s="3"/>
      <c r="C96" s="58"/>
      <c r="D96" s="59"/>
      <c r="E96" s="4"/>
      <c r="I96" s="58"/>
      <c r="J96" s="59"/>
      <c r="K96" s="4"/>
      <c r="R96" s="110"/>
      <c r="S96" s="111"/>
      <c r="T96" s="111"/>
    </row>
    <row r="97" spans="1:20" x14ac:dyDescent="0.3">
      <c r="A97" s="4"/>
      <c r="B97" s="3"/>
      <c r="C97" s="58"/>
      <c r="D97" s="59"/>
      <c r="E97" s="4"/>
      <c r="I97" s="58"/>
      <c r="J97" s="59"/>
      <c r="K97" s="4"/>
      <c r="R97" s="110"/>
      <c r="S97" s="111"/>
      <c r="T97" s="111"/>
    </row>
    <row r="98" spans="1:20" x14ac:dyDescent="0.3">
      <c r="A98" s="4"/>
      <c r="B98" s="3"/>
      <c r="C98" s="58"/>
      <c r="D98" s="59"/>
      <c r="E98" s="4"/>
      <c r="I98" s="58"/>
      <c r="J98" s="59"/>
      <c r="K98" s="4"/>
      <c r="R98" s="110"/>
      <c r="S98" s="111"/>
      <c r="T98" s="111"/>
    </row>
    <row r="99" spans="1:20" x14ac:dyDescent="0.3">
      <c r="A99" s="4"/>
      <c r="B99" s="3"/>
      <c r="C99" s="58"/>
      <c r="D99" s="59"/>
      <c r="E99" s="4"/>
      <c r="I99" s="58"/>
      <c r="J99" s="59"/>
      <c r="K99" s="4"/>
      <c r="R99" s="110"/>
      <c r="S99" s="111"/>
      <c r="T99" s="111"/>
    </row>
    <row r="100" spans="1:20" x14ac:dyDescent="0.3">
      <c r="A100" s="4"/>
      <c r="B100" s="3"/>
      <c r="C100" s="58"/>
      <c r="D100" s="59"/>
      <c r="E100" s="4"/>
      <c r="I100" s="58"/>
      <c r="J100" s="59"/>
      <c r="K100" s="4"/>
      <c r="R100" s="110"/>
      <c r="S100" s="111"/>
      <c r="T100" s="111"/>
    </row>
    <row r="101" spans="1:20" x14ac:dyDescent="0.3">
      <c r="A101" s="4"/>
      <c r="B101" s="3"/>
      <c r="C101" s="58"/>
      <c r="D101" s="59"/>
      <c r="E101" s="4"/>
      <c r="I101" s="58"/>
      <c r="J101" s="59"/>
      <c r="K101" s="4"/>
      <c r="R101" s="110"/>
      <c r="S101" s="111"/>
      <c r="T101" s="111"/>
    </row>
    <row r="102" spans="1:20" x14ac:dyDescent="0.3">
      <c r="A102" s="4"/>
      <c r="B102" s="3"/>
      <c r="C102" s="58"/>
      <c r="D102" s="59"/>
      <c r="E102" s="4"/>
      <c r="I102" s="58"/>
      <c r="J102" s="59"/>
      <c r="K102" s="4"/>
      <c r="R102" s="110"/>
      <c r="S102" s="111"/>
      <c r="T102" s="111"/>
    </row>
    <row r="103" spans="1:20" x14ac:dyDescent="0.3">
      <c r="A103" s="4"/>
      <c r="B103" s="3"/>
      <c r="C103" s="58"/>
      <c r="D103" s="59"/>
      <c r="E103" s="4"/>
      <c r="I103" s="58"/>
      <c r="J103" s="59"/>
      <c r="K103" s="4"/>
      <c r="R103" s="110"/>
      <c r="S103" s="111"/>
      <c r="T103" s="111"/>
    </row>
    <row r="104" spans="1:20" x14ac:dyDescent="0.3">
      <c r="A104" s="4"/>
      <c r="B104" s="3"/>
      <c r="C104" s="58"/>
      <c r="D104" s="59"/>
      <c r="E104" s="4"/>
      <c r="I104" s="58"/>
      <c r="J104" s="59"/>
      <c r="K104" s="4"/>
      <c r="R104" s="110"/>
      <c r="S104" s="111"/>
      <c r="T104" s="111"/>
    </row>
    <row r="105" spans="1:20" x14ac:dyDescent="0.3">
      <c r="A105" s="4"/>
      <c r="B105" s="3"/>
      <c r="C105" s="58"/>
      <c r="D105" s="59"/>
      <c r="E105" s="4"/>
      <c r="I105" s="58"/>
      <c r="J105" s="59"/>
      <c r="K105" s="4"/>
      <c r="R105" s="110"/>
      <c r="S105" s="111"/>
      <c r="T105" s="111"/>
    </row>
    <row r="106" spans="1:20" x14ac:dyDescent="0.3">
      <c r="A106" s="4"/>
      <c r="B106" s="3"/>
      <c r="C106" s="58"/>
      <c r="D106" s="59"/>
      <c r="E106" s="4"/>
      <c r="I106" s="58"/>
      <c r="J106" s="59"/>
      <c r="K106" s="4"/>
      <c r="R106" s="110"/>
      <c r="S106" s="111"/>
      <c r="T106" s="111"/>
    </row>
    <row r="107" spans="1:20" x14ac:dyDescent="0.3">
      <c r="A107" s="4"/>
      <c r="B107" s="3"/>
      <c r="C107" s="58"/>
      <c r="D107" s="59"/>
      <c r="E107" s="4"/>
      <c r="I107" s="58"/>
      <c r="J107" s="59"/>
      <c r="K107" s="4"/>
      <c r="R107" s="110"/>
      <c r="S107" s="111"/>
      <c r="T107" s="111"/>
    </row>
    <row r="108" spans="1:20" x14ac:dyDescent="0.3">
      <c r="A108" s="4"/>
      <c r="B108" s="3"/>
      <c r="C108" s="58"/>
      <c r="D108" s="59"/>
      <c r="E108" s="4"/>
      <c r="I108" s="58"/>
      <c r="J108" s="59"/>
      <c r="K108" s="4"/>
      <c r="R108" s="110"/>
      <c r="S108" s="111"/>
      <c r="T108" s="111"/>
    </row>
    <row r="109" spans="1:20" x14ac:dyDescent="0.3">
      <c r="A109" s="4"/>
      <c r="B109" s="3"/>
      <c r="C109" s="58"/>
      <c r="D109" s="59"/>
      <c r="E109" s="4"/>
      <c r="I109" s="58"/>
      <c r="J109" s="59"/>
      <c r="K109" s="4"/>
      <c r="R109" s="110"/>
      <c r="S109" s="111"/>
      <c r="T109" s="111"/>
    </row>
    <row r="110" spans="1:20" x14ac:dyDescent="0.3">
      <c r="A110" s="4"/>
      <c r="B110" s="3"/>
      <c r="C110" s="58"/>
      <c r="D110" s="59"/>
      <c r="E110" s="4"/>
      <c r="I110" s="58"/>
      <c r="J110" s="59"/>
      <c r="K110" s="4"/>
      <c r="R110" s="110"/>
      <c r="S110" s="111"/>
      <c r="T110" s="111"/>
    </row>
    <row r="111" spans="1:20" x14ac:dyDescent="0.3">
      <c r="A111" s="4"/>
      <c r="B111" s="3"/>
      <c r="C111" s="58"/>
      <c r="D111" s="59"/>
      <c r="E111" s="4"/>
      <c r="I111" s="58"/>
      <c r="J111" s="59"/>
      <c r="K111" s="4"/>
      <c r="R111" s="110"/>
      <c r="S111" s="111"/>
      <c r="T111" s="111"/>
    </row>
    <row r="112" spans="1:20" x14ac:dyDescent="0.3">
      <c r="A112" s="4"/>
      <c r="B112" s="3"/>
      <c r="C112" s="58"/>
      <c r="D112" s="59"/>
      <c r="E112" s="4"/>
      <c r="I112" s="58"/>
      <c r="J112" s="59"/>
      <c r="K112" s="4"/>
      <c r="R112" s="110"/>
      <c r="S112" s="111"/>
      <c r="T112" s="111"/>
    </row>
    <row r="113" spans="1:20" x14ac:dyDescent="0.3">
      <c r="A113" s="4"/>
      <c r="B113" s="3"/>
      <c r="C113" s="58"/>
      <c r="D113" s="59"/>
      <c r="E113" s="4"/>
      <c r="I113" s="58"/>
      <c r="J113" s="59"/>
      <c r="K113" s="4"/>
      <c r="R113" s="110"/>
      <c r="S113" s="111"/>
      <c r="T113" s="111"/>
    </row>
    <row r="114" spans="1:20" x14ac:dyDescent="0.3">
      <c r="A114" s="4"/>
      <c r="B114" s="3"/>
      <c r="C114" s="58"/>
      <c r="D114" s="59"/>
      <c r="E114" s="4"/>
      <c r="I114" s="58"/>
      <c r="J114" s="59"/>
      <c r="K114" s="4"/>
      <c r="R114" s="110"/>
      <c r="S114" s="111"/>
      <c r="T114" s="111"/>
    </row>
    <row r="115" spans="1:20" x14ac:dyDescent="0.3">
      <c r="A115" s="4"/>
      <c r="B115" s="3"/>
      <c r="C115" s="58"/>
      <c r="D115" s="59"/>
      <c r="E115" s="4"/>
      <c r="I115" s="58"/>
      <c r="J115" s="59"/>
      <c r="K115" s="4"/>
      <c r="R115" s="110"/>
      <c r="S115" s="111"/>
      <c r="T115" s="111"/>
    </row>
    <row r="116" spans="1:20" x14ac:dyDescent="0.3">
      <c r="A116" s="4"/>
      <c r="B116" s="3"/>
      <c r="C116" s="58"/>
      <c r="D116" s="59"/>
      <c r="E116" s="4"/>
      <c r="I116" s="58"/>
      <c r="J116" s="59"/>
      <c r="K116" s="4"/>
      <c r="R116" s="110"/>
      <c r="S116" s="111"/>
      <c r="T116" s="111"/>
    </row>
    <row r="117" spans="1:20" x14ac:dyDescent="0.3">
      <c r="A117" s="4"/>
      <c r="B117" s="3"/>
      <c r="C117" s="58"/>
      <c r="D117" s="59"/>
      <c r="E117" s="4"/>
      <c r="I117" s="58"/>
      <c r="J117" s="59"/>
      <c r="K117" s="4"/>
      <c r="R117" s="110"/>
      <c r="S117" s="111"/>
      <c r="T117" s="111"/>
    </row>
    <row r="118" spans="1:20" x14ac:dyDescent="0.3">
      <c r="A118" s="4"/>
      <c r="B118" s="3"/>
      <c r="C118" s="58"/>
      <c r="D118" s="59"/>
      <c r="E118" s="4"/>
      <c r="I118" s="58"/>
      <c r="J118" s="59"/>
      <c r="K118" s="4"/>
      <c r="R118" s="110"/>
      <c r="S118" s="111"/>
      <c r="T118" s="111"/>
    </row>
    <row r="119" spans="1:20" x14ac:dyDescent="0.3">
      <c r="A119" s="4"/>
      <c r="B119" s="3"/>
      <c r="C119" s="58"/>
      <c r="D119" s="59"/>
      <c r="E119" s="4"/>
      <c r="I119" s="58"/>
      <c r="J119" s="59"/>
      <c r="K119" s="4"/>
      <c r="R119" s="110"/>
      <c r="S119" s="111"/>
      <c r="T119" s="111"/>
    </row>
    <row r="120" spans="1:20" x14ac:dyDescent="0.3">
      <c r="A120" s="4"/>
      <c r="B120" s="3"/>
      <c r="C120" s="58"/>
      <c r="D120" s="59"/>
      <c r="E120" s="4"/>
      <c r="I120" s="58"/>
      <c r="J120" s="59"/>
      <c r="K120" s="4"/>
      <c r="R120" s="110"/>
      <c r="S120" s="111"/>
      <c r="T120" s="111"/>
    </row>
    <row r="121" spans="1:20" x14ac:dyDescent="0.3">
      <c r="A121" s="4"/>
      <c r="B121" s="3"/>
      <c r="C121" s="58"/>
      <c r="D121" s="59"/>
      <c r="E121" s="4"/>
      <c r="I121" s="58"/>
      <c r="J121" s="59"/>
      <c r="K121" s="4"/>
      <c r="R121" s="110"/>
      <c r="S121" s="111"/>
      <c r="T121" s="111"/>
    </row>
    <row r="122" spans="1:20" x14ac:dyDescent="0.3">
      <c r="A122" s="4"/>
      <c r="B122" s="3"/>
      <c r="C122" s="58"/>
      <c r="D122" s="59"/>
      <c r="E122" s="4"/>
      <c r="I122" s="58"/>
      <c r="J122" s="59"/>
      <c r="K122" s="4"/>
      <c r="R122" s="110"/>
      <c r="S122" s="111"/>
      <c r="T122" s="111"/>
    </row>
    <row r="123" spans="1:20" x14ac:dyDescent="0.3">
      <c r="A123" s="4"/>
      <c r="B123" s="3"/>
      <c r="C123" s="58"/>
      <c r="D123" s="59"/>
      <c r="E123" s="4"/>
      <c r="I123" s="58"/>
      <c r="J123" s="59"/>
      <c r="K123" s="4"/>
      <c r="R123" s="110"/>
      <c r="S123" s="111"/>
      <c r="T123" s="111"/>
    </row>
    <row r="124" spans="1:20" x14ac:dyDescent="0.3">
      <c r="A124" s="4"/>
      <c r="B124" s="3"/>
      <c r="C124" s="58"/>
      <c r="D124" s="59"/>
      <c r="E124" s="4"/>
      <c r="I124" s="58"/>
      <c r="J124" s="59"/>
      <c r="K124" s="4"/>
      <c r="R124" s="110"/>
      <c r="S124" s="111"/>
      <c r="T124" s="111"/>
    </row>
    <row r="125" spans="1:20" x14ac:dyDescent="0.3">
      <c r="A125" s="4"/>
      <c r="B125" s="3"/>
      <c r="C125" s="58"/>
      <c r="D125" s="59"/>
      <c r="E125" s="4"/>
      <c r="I125" s="58"/>
      <c r="J125" s="59"/>
      <c r="K125" s="4"/>
      <c r="R125" s="110"/>
      <c r="S125" s="111"/>
      <c r="T125" s="111"/>
    </row>
    <row r="126" spans="1:20" x14ac:dyDescent="0.3">
      <c r="A126" s="4"/>
      <c r="B126" s="3"/>
      <c r="C126" s="58"/>
      <c r="D126" s="59"/>
      <c r="E126" s="4"/>
      <c r="I126" s="58"/>
      <c r="J126" s="59"/>
      <c r="K126" s="4"/>
      <c r="R126" s="110"/>
      <c r="S126" s="111"/>
      <c r="T126" s="111"/>
    </row>
    <row r="127" spans="1:20" x14ac:dyDescent="0.3">
      <c r="A127" s="4"/>
      <c r="B127" s="3"/>
      <c r="C127" s="58"/>
      <c r="D127" s="59"/>
      <c r="E127" s="4"/>
      <c r="I127" s="58"/>
      <c r="J127" s="59"/>
      <c r="K127" s="4"/>
      <c r="R127" s="110"/>
      <c r="S127" s="111"/>
      <c r="T127" s="111"/>
    </row>
    <row r="128" spans="1:20" x14ac:dyDescent="0.3">
      <c r="A128" s="4"/>
      <c r="B128" s="3"/>
      <c r="C128" s="58"/>
      <c r="D128" s="59"/>
      <c r="E128" s="4"/>
      <c r="I128" s="58"/>
      <c r="J128" s="59"/>
      <c r="K128" s="4"/>
      <c r="R128" s="110"/>
      <c r="S128" s="111"/>
      <c r="T128" s="111"/>
    </row>
    <row r="129" spans="1:20" x14ac:dyDescent="0.3">
      <c r="A129" s="4"/>
      <c r="B129" s="3"/>
      <c r="C129" s="58"/>
      <c r="D129" s="59"/>
      <c r="E129" s="4"/>
      <c r="I129" s="58"/>
      <c r="J129" s="59"/>
      <c r="K129" s="4"/>
      <c r="R129" s="110"/>
      <c r="S129" s="111"/>
      <c r="T129" s="111"/>
    </row>
    <row r="130" spans="1:20" x14ac:dyDescent="0.3">
      <c r="A130" s="4"/>
      <c r="B130" s="3"/>
      <c r="C130" s="58"/>
      <c r="D130" s="59"/>
      <c r="E130" s="4"/>
      <c r="I130" s="58"/>
      <c r="J130" s="59"/>
      <c r="K130" s="4"/>
      <c r="R130" s="110"/>
      <c r="S130" s="111"/>
      <c r="T130" s="111"/>
    </row>
    <row r="131" spans="1:20" x14ac:dyDescent="0.3">
      <c r="A131" s="4"/>
      <c r="B131" s="3"/>
      <c r="C131" s="58"/>
      <c r="D131" s="59"/>
      <c r="E131" s="4"/>
      <c r="I131" s="58"/>
      <c r="J131" s="59"/>
      <c r="K131" s="4"/>
      <c r="R131" s="110"/>
      <c r="S131" s="111"/>
      <c r="T131" s="111"/>
    </row>
    <row r="132" spans="1:20" x14ac:dyDescent="0.3">
      <c r="A132" s="4"/>
      <c r="B132" s="3"/>
      <c r="C132" s="58"/>
      <c r="D132" s="59"/>
      <c r="E132" s="4"/>
      <c r="I132" s="58"/>
      <c r="J132" s="59"/>
      <c r="K132" s="4"/>
      <c r="R132" s="110"/>
      <c r="S132" s="111"/>
      <c r="T132" s="111"/>
    </row>
    <row r="133" spans="1:20" x14ac:dyDescent="0.3">
      <c r="A133" s="4"/>
      <c r="B133" s="3"/>
      <c r="C133" s="58"/>
      <c r="D133" s="59"/>
      <c r="E133" s="4"/>
      <c r="I133" s="58"/>
      <c r="J133" s="59"/>
      <c r="K133" s="4"/>
      <c r="R133" s="110"/>
      <c r="S133" s="111"/>
      <c r="T133" s="111"/>
    </row>
    <row r="134" spans="1:20" x14ac:dyDescent="0.3">
      <c r="A134" s="4"/>
      <c r="B134" s="3"/>
      <c r="C134" s="58"/>
      <c r="D134" s="59"/>
      <c r="E134" s="4"/>
      <c r="I134" s="58"/>
      <c r="J134" s="59"/>
      <c r="K134" s="4"/>
      <c r="R134" s="110"/>
      <c r="S134" s="111"/>
      <c r="T134" s="111"/>
    </row>
    <row r="135" spans="1:20" x14ac:dyDescent="0.3">
      <c r="A135" s="4"/>
      <c r="B135" s="3"/>
      <c r="C135" s="58"/>
      <c r="D135" s="59"/>
      <c r="E135" s="4"/>
      <c r="I135" s="58"/>
      <c r="J135" s="59"/>
      <c r="K135" s="4"/>
      <c r="R135" s="110"/>
      <c r="S135" s="111"/>
      <c r="T135" s="111"/>
    </row>
    <row r="136" spans="1:20" x14ac:dyDescent="0.3">
      <c r="A136" s="4"/>
      <c r="B136" s="3"/>
      <c r="C136" s="58"/>
      <c r="D136" s="59"/>
      <c r="E136" s="4"/>
      <c r="I136" s="58"/>
      <c r="J136" s="59"/>
      <c r="K136" s="4"/>
      <c r="R136" s="110"/>
      <c r="S136" s="111"/>
      <c r="T136" s="111"/>
    </row>
    <row r="137" spans="1:20" x14ac:dyDescent="0.3">
      <c r="A137" s="4"/>
      <c r="B137" s="3"/>
      <c r="C137" s="58"/>
      <c r="D137" s="59"/>
      <c r="E137" s="4"/>
      <c r="I137" s="58"/>
      <c r="J137" s="59"/>
      <c r="K137" s="4"/>
      <c r="R137" s="110"/>
      <c r="S137" s="111"/>
      <c r="T137" s="111"/>
    </row>
    <row r="138" spans="1:20" x14ac:dyDescent="0.3">
      <c r="A138" s="4"/>
      <c r="B138" s="3"/>
      <c r="C138" s="58"/>
      <c r="D138" s="59"/>
      <c r="E138" s="4"/>
      <c r="I138" s="58"/>
      <c r="J138" s="59"/>
      <c r="K138" s="4"/>
      <c r="R138" s="110"/>
      <c r="S138" s="111"/>
      <c r="T138" s="111"/>
    </row>
    <row r="139" spans="1:20" x14ac:dyDescent="0.3">
      <c r="A139" s="4"/>
      <c r="B139" s="3"/>
      <c r="C139" s="58"/>
      <c r="D139" s="59"/>
      <c r="E139" s="4"/>
      <c r="I139" s="58"/>
      <c r="J139" s="59"/>
      <c r="K139" s="4"/>
      <c r="R139" s="110"/>
      <c r="S139" s="111"/>
      <c r="T139" s="111"/>
    </row>
    <row r="140" spans="1:20" x14ac:dyDescent="0.3">
      <c r="A140" s="4"/>
      <c r="B140" s="3"/>
      <c r="C140" s="58"/>
      <c r="D140" s="59"/>
      <c r="E140" s="4"/>
      <c r="I140" s="58"/>
      <c r="J140" s="59"/>
      <c r="K140" s="4"/>
      <c r="R140" s="110"/>
      <c r="S140" s="111"/>
      <c r="T140" s="111"/>
    </row>
    <row r="141" spans="1:20" x14ac:dyDescent="0.3">
      <c r="A141" s="4"/>
      <c r="B141" s="3"/>
      <c r="C141" s="58"/>
      <c r="D141" s="59"/>
      <c r="E141" s="4"/>
      <c r="I141" s="58"/>
      <c r="J141" s="59"/>
      <c r="K141" s="4"/>
      <c r="R141" s="110"/>
      <c r="S141" s="111"/>
      <c r="T141" s="111"/>
    </row>
    <row r="142" spans="1:20" x14ac:dyDescent="0.3">
      <c r="A142" s="4"/>
      <c r="B142" s="3"/>
      <c r="C142" s="58"/>
      <c r="D142" s="59"/>
      <c r="E142" s="4"/>
      <c r="I142" s="58"/>
      <c r="J142" s="59"/>
      <c r="K142" s="4"/>
      <c r="R142" s="110"/>
      <c r="S142" s="111"/>
      <c r="T142" s="111"/>
    </row>
    <row r="143" spans="1:20" x14ac:dyDescent="0.3">
      <c r="A143" s="4"/>
      <c r="B143" s="3"/>
      <c r="C143" s="58"/>
      <c r="D143" s="59"/>
      <c r="E143" s="4"/>
      <c r="I143" s="58"/>
      <c r="J143" s="59"/>
      <c r="K143" s="4"/>
      <c r="R143" s="110"/>
      <c r="S143" s="111"/>
      <c r="T143" s="111"/>
    </row>
    <row r="144" spans="1:20" x14ac:dyDescent="0.3">
      <c r="A144" s="4"/>
      <c r="B144" s="3"/>
      <c r="C144" s="58"/>
      <c r="D144" s="59"/>
      <c r="E144" s="4"/>
      <c r="I144" s="58"/>
      <c r="J144" s="59"/>
      <c r="K144" s="4"/>
      <c r="R144" s="110"/>
      <c r="S144" s="111"/>
      <c r="T144" s="111"/>
    </row>
    <row r="145" spans="1:20" x14ac:dyDescent="0.3">
      <c r="A145" s="4"/>
      <c r="B145" s="3"/>
      <c r="C145" s="58"/>
      <c r="D145" s="59"/>
      <c r="E145" s="4"/>
      <c r="I145" s="58"/>
      <c r="J145" s="59"/>
      <c r="K145" s="4"/>
      <c r="R145" s="110"/>
      <c r="S145" s="111"/>
      <c r="T145" s="111"/>
    </row>
    <row r="146" spans="1:20" x14ac:dyDescent="0.3">
      <c r="A146" s="4"/>
      <c r="B146" s="3"/>
      <c r="C146" s="58"/>
      <c r="D146" s="59"/>
      <c r="E146" s="4"/>
      <c r="I146" s="58"/>
      <c r="J146" s="59"/>
      <c r="K146" s="4"/>
      <c r="R146" s="110"/>
      <c r="S146" s="111"/>
      <c r="T146" s="111"/>
    </row>
    <row r="147" spans="1:20" x14ac:dyDescent="0.3">
      <c r="A147" s="4"/>
      <c r="B147" s="3"/>
      <c r="C147" s="58"/>
      <c r="D147" s="59"/>
      <c r="E147" s="4"/>
      <c r="I147" s="58"/>
      <c r="J147" s="59"/>
      <c r="K147" s="4"/>
      <c r="R147" s="110"/>
      <c r="S147" s="111"/>
      <c r="T147" s="111"/>
    </row>
    <row r="148" spans="1:20" x14ac:dyDescent="0.3">
      <c r="A148" s="4"/>
      <c r="B148" s="3"/>
      <c r="C148" s="58"/>
      <c r="D148" s="59"/>
      <c r="E148" s="4"/>
      <c r="I148" s="58"/>
      <c r="J148" s="59"/>
      <c r="K148" s="4"/>
      <c r="R148" s="110"/>
      <c r="S148" s="111"/>
      <c r="T148" s="111"/>
    </row>
    <row r="149" spans="1:20" x14ac:dyDescent="0.3">
      <c r="A149" s="4"/>
      <c r="B149" s="3"/>
      <c r="C149" s="58"/>
      <c r="D149" s="59"/>
      <c r="E149" s="4"/>
      <c r="I149" s="58"/>
      <c r="J149" s="59"/>
      <c r="K149" s="4"/>
      <c r="R149" s="110"/>
      <c r="S149" s="111"/>
      <c r="T149" s="111"/>
    </row>
    <row r="150" spans="1:20" x14ac:dyDescent="0.3">
      <c r="A150" s="4"/>
      <c r="B150" s="3"/>
      <c r="C150" s="58"/>
      <c r="D150" s="59"/>
      <c r="E150" s="4"/>
      <c r="I150" s="58"/>
      <c r="J150" s="59"/>
      <c r="K150" s="4"/>
      <c r="R150" s="110"/>
      <c r="S150" s="111"/>
      <c r="T150" s="111"/>
    </row>
    <row r="151" spans="1:20" x14ac:dyDescent="0.3">
      <c r="A151" s="4"/>
      <c r="B151" s="3"/>
      <c r="C151" s="58"/>
      <c r="D151" s="59"/>
      <c r="E151" s="4"/>
      <c r="I151" s="58"/>
      <c r="J151" s="59"/>
      <c r="K151" s="4"/>
      <c r="R151" s="110"/>
      <c r="S151" s="111"/>
      <c r="T151" s="111"/>
    </row>
    <row r="152" spans="1:20" x14ac:dyDescent="0.3">
      <c r="A152" s="4"/>
      <c r="B152" s="3"/>
      <c r="C152" s="58"/>
      <c r="D152" s="59"/>
      <c r="E152" s="4"/>
      <c r="I152" s="58"/>
      <c r="J152" s="59"/>
      <c r="K152" s="4"/>
      <c r="R152" s="110"/>
      <c r="S152" s="111"/>
      <c r="T152" s="111"/>
    </row>
    <row r="153" spans="1:20" x14ac:dyDescent="0.3">
      <c r="A153" s="4"/>
      <c r="B153" s="3"/>
      <c r="C153" s="58"/>
      <c r="D153" s="59"/>
      <c r="E153" s="4"/>
      <c r="I153" s="58"/>
      <c r="J153" s="59"/>
      <c r="K153" s="4"/>
      <c r="R153" s="110"/>
      <c r="S153" s="111"/>
      <c r="T153" s="111"/>
    </row>
    <row r="154" spans="1:20" x14ac:dyDescent="0.3">
      <c r="A154" s="4"/>
      <c r="B154" s="3"/>
      <c r="C154" s="58"/>
      <c r="D154" s="59"/>
      <c r="E154" s="4"/>
      <c r="I154" s="58"/>
      <c r="J154" s="59"/>
      <c r="K154" s="4"/>
      <c r="R154" s="110"/>
      <c r="S154" s="111"/>
      <c r="T154" s="111"/>
    </row>
    <row r="155" spans="1:20" x14ac:dyDescent="0.3">
      <c r="A155" s="4"/>
      <c r="B155" s="3"/>
      <c r="C155" s="58"/>
      <c r="D155" s="59"/>
      <c r="E155" s="4"/>
      <c r="I155" s="58"/>
      <c r="J155" s="59"/>
      <c r="K155" s="4"/>
      <c r="R155" s="110"/>
      <c r="S155" s="111"/>
      <c r="T155" s="111"/>
    </row>
    <row r="156" spans="1:20" x14ac:dyDescent="0.3">
      <c r="A156" s="4"/>
      <c r="B156" s="3"/>
      <c r="C156" s="58"/>
      <c r="D156" s="59"/>
      <c r="E156" s="4"/>
      <c r="I156" s="58"/>
      <c r="J156" s="59"/>
      <c r="K156" s="4"/>
      <c r="R156" s="110"/>
      <c r="S156" s="111"/>
      <c r="T156" s="111"/>
    </row>
    <row r="157" spans="1:20" x14ac:dyDescent="0.3">
      <c r="A157" s="4"/>
      <c r="B157" s="3"/>
      <c r="C157" s="58"/>
      <c r="D157" s="59"/>
      <c r="E157" s="4"/>
      <c r="I157" s="58"/>
      <c r="J157" s="59"/>
      <c r="K157" s="4"/>
      <c r="R157" s="110"/>
      <c r="S157" s="111"/>
      <c r="T157" s="111"/>
    </row>
    <row r="158" spans="1:20" x14ac:dyDescent="0.3">
      <c r="A158" s="4"/>
      <c r="B158" s="3"/>
      <c r="C158" s="58"/>
      <c r="D158" s="59"/>
      <c r="E158" s="4"/>
      <c r="I158" s="58"/>
      <c r="J158" s="59"/>
      <c r="K158" s="4"/>
      <c r="R158" s="110"/>
      <c r="S158" s="111"/>
      <c r="T158" s="111"/>
    </row>
    <row r="159" spans="1:20" x14ac:dyDescent="0.3">
      <c r="A159" s="4"/>
      <c r="B159" s="3"/>
      <c r="C159" s="58"/>
      <c r="D159" s="59"/>
      <c r="E159" s="4"/>
      <c r="I159" s="58"/>
      <c r="J159" s="59"/>
      <c r="K159" s="4"/>
      <c r="R159" s="110"/>
      <c r="S159" s="111"/>
      <c r="T159" s="111"/>
    </row>
    <row r="160" spans="1:20" x14ac:dyDescent="0.3">
      <c r="A160" s="4"/>
      <c r="B160" s="3"/>
      <c r="C160" s="58"/>
      <c r="D160" s="59"/>
      <c r="E160" s="4"/>
      <c r="I160" s="58"/>
      <c r="J160" s="59"/>
      <c r="K160" s="4"/>
      <c r="R160" s="110"/>
      <c r="S160" s="111"/>
      <c r="T160" s="111"/>
    </row>
    <row r="161" spans="1:20" x14ac:dyDescent="0.3">
      <c r="A161" s="4"/>
      <c r="B161" s="3"/>
      <c r="C161" s="58"/>
      <c r="D161" s="59"/>
      <c r="E161" s="4"/>
      <c r="I161" s="58"/>
      <c r="J161" s="59"/>
      <c r="K161" s="4"/>
      <c r="R161" s="110"/>
      <c r="S161" s="111"/>
      <c r="T161" s="111"/>
    </row>
    <row r="162" spans="1:20" x14ac:dyDescent="0.3">
      <c r="A162" s="4"/>
      <c r="B162" s="3"/>
      <c r="C162" s="58"/>
      <c r="D162" s="59"/>
      <c r="E162" s="4"/>
      <c r="I162" s="58"/>
      <c r="J162" s="59"/>
      <c r="K162" s="4"/>
      <c r="R162" s="110"/>
      <c r="S162" s="111"/>
      <c r="T162" s="111"/>
    </row>
    <row r="163" spans="1:20" x14ac:dyDescent="0.3">
      <c r="A163" s="4"/>
      <c r="B163" s="3"/>
      <c r="C163" s="58"/>
      <c r="D163" s="59"/>
      <c r="E163" s="4"/>
      <c r="I163" s="58"/>
      <c r="J163" s="59"/>
      <c r="K163" s="4"/>
      <c r="R163" s="110"/>
      <c r="S163" s="111"/>
      <c r="T163" s="111"/>
    </row>
    <row r="164" spans="1:20" x14ac:dyDescent="0.3">
      <c r="A164" s="4"/>
      <c r="B164" s="3"/>
      <c r="C164" s="58"/>
      <c r="D164" s="59"/>
      <c r="E164" s="4"/>
      <c r="I164" s="58"/>
      <c r="J164" s="59"/>
      <c r="K164" s="4"/>
      <c r="R164" s="110"/>
      <c r="S164" s="111"/>
      <c r="T164" s="111"/>
    </row>
    <row r="165" spans="1:20" x14ac:dyDescent="0.3">
      <c r="A165" s="4"/>
      <c r="B165" s="3"/>
      <c r="C165" s="58"/>
      <c r="D165" s="59"/>
      <c r="E165" s="4"/>
      <c r="I165" s="58"/>
      <c r="J165" s="59"/>
      <c r="K165" s="4"/>
      <c r="R165" s="110"/>
      <c r="S165" s="111"/>
      <c r="T165" s="111"/>
    </row>
    <row r="166" spans="1:20" x14ac:dyDescent="0.3">
      <c r="A166" s="4"/>
      <c r="B166" s="3"/>
      <c r="C166" s="58"/>
      <c r="D166" s="59"/>
      <c r="E166" s="4"/>
      <c r="I166" s="58"/>
      <c r="J166" s="59"/>
      <c r="K166" s="4"/>
      <c r="R166" s="110"/>
      <c r="S166" s="111"/>
      <c r="T166" s="111"/>
    </row>
    <row r="167" spans="1:20" x14ac:dyDescent="0.3">
      <c r="A167" s="4"/>
      <c r="B167" s="3"/>
      <c r="C167" s="58"/>
      <c r="D167" s="59"/>
      <c r="E167" s="4"/>
      <c r="I167" s="58"/>
      <c r="J167" s="59"/>
      <c r="K167" s="4"/>
      <c r="R167" s="110"/>
      <c r="S167" s="111"/>
      <c r="T167" s="111"/>
    </row>
    <row r="168" spans="1:20" x14ac:dyDescent="0.3">
      <c r="A168" s="4"/>
      <c r="B168" s="3"/>
      <c r="C168" s="58"/>
      <c r="D168" s="59"/>
      <c r="E168" s="4"/>
      <c r="I168" s="58"/>
      <c r="J168" s="59"/>
      <c r="K168" s="4"/>
      <c r="R168" s="110"/>
      <c r="S168" s="111"/>
      <c r="T168" s="111"/>
    </row>
    <row r="169" spans="1:20" x14ac:dyDescent="0.3">
      <c r="A169" s="4"/>
      <c r="B169" s="3"/>
      <c r="C169" s="58"/>
      <c r="D169" s="59"/>
      <c r="E169" s="4"/>
      <c r="I169" s="58"/>
      <c r="J169" s="59"/>
      <c r="K169" s="4"/>
      <c r="R169" s="110"/>
      <c r="S169" s="111"/>
      <c r="T169" s="111"/>
    </row>
    <row r="170" spans="1:20" x14ac:dyDescent="0.3">
      <c r="A170" s="4"/>
      <c r="B170" s="3"/>
      <c r="C170" s="58"/>
      <c r="D170" s="59"/>
      <c r="E170" s="4"/>
      <c r="I170" s="58"/>
      <c r="J170" s="59"/>
      <c r="K170" s="4"/>
      <c r="R170" s="110"/>
      <c r="S170" s="111"/>
      <c r="T170" s="111"/>
    </row>
    <row r="171" spans="1:20" x14ac:dyDescent="0.3">
      <c r="A171" s="4"/>
      <c r="B171" s="3"/>
      <c r="C171" s="58"/>
      <c r="D171" s="59"/>
      <c r="E171" s="4"/>
      <c r="I171" s="58"/>
      <c r="J171" s="59"/>
      <c r="K171" s="4"/>
      <c r="R171" s="110"/>
      <c r="S171" s="111"/>
      <c r="T171" s="111"/>
    </row>
    <row r="172" spans="1:20" x14ac:dyDescent="0.3">
      <c r="A172" s="4"/>
      <c r="B172" s="3"/>
      <c r="C172" s="58"/>
      <c r="D172" s="59"/>
      <c r="E172" s="4"/>
      <c r="I172" s="58"/>
      <c r="J172" s="59"/>
      <c r="K172" s="4"/>
      <c r="R172" s="110"/>
      <c r="S172" s="111"/>
      <c r="T172" s="111"/>
    </row>
    <row r="173" spans="1:20" x14ac:dyDescent="0.3">
      <c r="A173" s="4"/>
      <c r="B173" s="3"/>
      <c r="C173" s="58"/>
      <c r="D173" s="59"/>
      <c r="E173" s="4"/>
      <c r="I173" s="58"/>
      <c r="J173" s="59"/>
      <c r="K173" s="4"/>
      <c r="R173" s="110"/>
      <c r="S173" s="111"/>
      <c r="T173" s="111"/>
    </row>
    <row r="174" spans="1:20" x14ac:dyDescent="0.3">
      <c r="A174" s="4"/>
      <c r="B174" s="3"/>
      <c r="C174" s="58"/>
      <c r="D174" s="59"/>
      <c r="E174" s="4"/>
      <c r="I174" s="58"/>
      <c r="J174" s="59"/>
      <c r="K174" s="4"/>
      <c r="R174" s="110"/>
      <c r="S174" s="111"/>
      <c r="T174" s="111"/>
    </row>
    <row r="175" spans="1:20" x14ac:dyDescent="0.3">
      <c r="A175" s="4"/>
      <c r="B175" s="3"/>
      <c r="C175" s="58"/>
      <c r="D175" s="59"/>
      <c r="E175" s="4"/>
      <c r="I175" s="58"/>
      <c r="J175" s="59"/>
      <c r="K175" s="4"/>
      <c r="R175" s="110"/>
      <c r="S175" s="111"/>
      <c r="T175" s="111"/>
    </row>
    <row r="176" spans="1:20" x14ac:dyDescent="0.3">
      <c r="A176" s="4"/>
      <c r="B176" s="3"/>
      <c r="C176" s="58"/>
      <c r="D176" s="59"/>
      <c r="E176" s="4"/>
      <c r="I176" s="58"/>
      <c r="J176" s="59"/>
      <c r="K176" s="4"/>
      <c r="R176" s="110"/>
      <c r="S176" s="111"/>
      <c r="T176" s="111"/>
    </row>
    <row r="177" spans="1:20" x14ac:dyDescent="0.3">
      <c r="A177" s="4"/>
      <c r="B177" s="3"/>
      <c r="C177" s="58"/>
      <c r="D177" s="59"/>
      <c r="E177" s="4"/>
      <c r="I177" s="58"/>
      <c r="J177" s="59"/>
      <c r="K177" s="4"/>
      <c r="R177" s="110"/>
      <c r="S177" s="111"/>
      <c r="T177" s="111"/>
    </row>
    <row r="178" spans="1:20" x14ac:dyDescent="0.3">
      <c r="A178" s="4"/>
      <c r="B178" s="3"/>
      <c r="C178" s="58"/>
      <c r="D178" s="59"/>
      <c r="E178" s="4"/>
      <c r="I178" s="58"/>
      <c r="J178" s="59"/>
      <c r="K178" s="4"/>
      <c r="R178" s="110"/>
      <c r="S178" s="111"/>
      <c r="T178" s="111"/>
    </row>
    <row r="179" spans="1:20" x14ac:dyDescent="0.3">
      <c r="A179" s="4"/>
      <c r="B179" s="3"/>
      <c r="C179" s="58"/>
      <c r="D179" s="59"/>
      <c r="E179" s="4"/>
      <c r="I179" s="58"/>
      <c r="J179" s="59"/>
      <c r="K179" s="4"/>
      <c r="R179" s="110"/>
      <c r="S179" s="111"/>
      <c r="T179" s="111"/>
    </row>
    <row r="180" spans="1:20" x14ac:dyDescent="0.3">
      <c r="A180" s="4"/>
      <c r="B180" s="3"/>
      <c r="C180" s="58"/>
      <c r="D180" s="59"/>
      <c r="E180" s="4"/>
      <c r="I180" s="58"/>
      <c r="J180" s="59"/>
      <c r="K180" s="4"/>
      <c r="R180" s="110"/>
      <c r="S180" s="111"/>
      <c r="T180" s="111"/>
    </row>
    <row r="181" spans="1:20" x14ac:dyDescent="0.3">
      <c r="A181" s="4"/>
      <c r="B181" s="3"/>
      <c r="C181" s="58"/>
      <c r="D181" s="59"/>
      <c r="E181" s="4"/>
      <c r="I181" s="58"/>
      <c r="J181" s="59"/>
      <c r="K181" s="4"/>
      <c r="R181" s="110"/>
      <c r="S181" s="111"/>
      <c r="T181" s="111"/>
    </row>
    <row r="182" spans="1:20" x14ac:dyDescent="0.3">
      <c r="A182" s="4"/>
      <c r="B182" s="3"/>
      <c r="C182" s="58"/>
      <c r="D182" s="59"/>
      <c r="E182" s="4"/>
      <c r="I182" s="58"/>
      <c r="J182" s="59"/>
      <c r="K182" s="4"/>
      <c r="R182" s="110"/>
      <c r="S182" s="111"/>
      <c r="T182" s="111"/>
    </row>
    <row r="183" spans="1:20" x14ac:dyDescent="0.3">
      <c r="A183" s="4"/>
      <c r="B183" s="3"/>
      <c r="C183" s="58"/>
      <c r="D183" s="59"/>
      <c r="E183" s="4"/>
      <c r="I183" s="58"/>
      <c r="J183" s="59"/>
      <c r="K183" s="4"/>
      <c r="R183" s="110"/>
      <c r="S183" s="111"/>
      <c r="T183" s="111"/>
    </row>
    <row r="184" spans="1:20" x14ac:dyDescent="0.3">
      <c r="A184" s="4"/>
      <c r="B184" s="3"/>
      <c r="C184" s="58"/>
      <c r="D184" s="59"/>
      <c r="E184" s="4"/>
      <c r="I184" s="58"/>
      <c r="J184" s="59"/>
      <c r="K184" s="4"/>
      <c r="R184" s="110"/>
      <c r="S184" s="111"/>
      <c r="T184" s="111"/>
    </row>
    <row r="185" spans="1:20" x14ac:dyDescent="0.3">
      <c r="A185" s="4"/>
      <c r="B185" s="3"/>
      <c r="C185" s="58"/>
      <c r="D185" s="59"/>
      <c r="E185" s="4"/>
      <c r="I185" s="58"/>
      <c r="J185" s="59"/>
      <c r="K185" s="4"/>
      <c r="R185" s="110"/>
      <c r="S185" s="111"/>
      <c r="T185" s="111"/>
    </row>
    <row r="186" spans="1:20" x14ac:dyDescent="0.3">
      <c r="A186" s="4"/>
      <c r="B186" s="3"/>
      <c r="C186" s="58"/>
      <c r="D186" s="59"/>
      <c r="E186" s="4"/>
      <c r="I186" s="58"/>
      <c r="J186" s="59"/>
      <c r="K186" s="4"/>
      <c r="R186" s="110"/>
      <c r="S186" s="111"/>
      <c r="T186" s="111"/>
    </row>
    <row r="187" spans="1:20" x14ac:dyDescent="0.3">
      <c r="A187" s="4"/>
      <c r="B187" s="3"/>
      <c r="C187" s="58"/>
      <c r="D187" s="59"/>
      <c r="E187" s="4"/>
      <c r="I187" s="58"/>
      <c r="J187" s="59"/>
      <c r="K187" s="4"/>
      <c r="R187" s="110"/>
      <c r="S187" s="111"/>
      <c r="T187" s="111"/>
    </row>
    <row r="188" spans="1:20" x14ac:dyDescent="0.3">
      <c r="A188" s="4"/>
      <c r="B188" s="3"/>
      <c r="C188" s="58"/>
      <c r="D188" s="59"/>
      <c r="E188" s="4"/>
      <c r="I188" s="58"/>
      <c r="J188" s="59"/>
      <c r="K188" s="4"/>
      <c r="R188" s="110"/>
      <c r="S188" s="111"/>
      <c r="T188" s="111"/>
    </row>
    <row r="189" spans="1:20" x14ac:dyDescent="0.3">
      <c r="A189" s="4"/>
      <c r="B189" s="3"/>
      <c r="C189" s="58"/>
      <c r="D189" s="59"/>
      <c r="E189" s="4"/>
      <c r="I189" s="58"/>
      <c r="J189" s="59"/>
      <c r="K189" s="4"/>
      <c r="R189" s="110"/>
      <c r="S189" s="111"/>
      <c r="T189" s="111"/>
    </row>
    <row r="190" spans="1:20" x14ac:dyDescent="0.3">
      <c r="A190" s="4"/>
      <c r="B190" s="3"/>
      <c r="C190" s="58"/>
      <c r="D190" s="59"/>
      <c r="E190" s="4"/>
      <c r="I190" s="58"/>
      <c r="J190" s="59"/>
      <c r="K190" s="4"/>
      <c r="R190" s="110"/>
      <c r="S190" s="111"/>
      <c r="T190" s="111"/>
    </row>
    <row r="191" spans="1:20" x14ac:dyDescent="0.3">
      <c r="A191" s="4"/>
      <c r="B191" s="3"/>
      <c r="C191" s="58"/>
      <c r="D191" s="59"/>
      <c r="E191" s="4"/>
      <c r="I191" s="58"/>
      <c r="J191" s="59"/>
      <c r="K191" s="4"/>
      <c r="R191" s="110"/>
      <c r="S191" s="111"/>
      <c r="T191" s="111"/>
    </row>
    <row r="192" spans="1:20" x14ac:dyDescent="0.3">
      <c r="A192" s="4"/>
      <c r="B192" s="3"/>
      <c r="C192" s="58"/>
      <c r="D192" s="59"/>
      <c r="E192" s="4"/>
      <c r="I192" s="58"/>
      <c r="J192" s="59"/>
      <c r="K192" s="4"/>
      <c r="R192" s="110"/>
      <c r="S192" s="111"/>
      <c r="T192" s="111"/>
    </row>
    <row r="193" spans="1:20" x14ac:dyDescent="0.3">
      <c r="A193" s="4"/>
      <c r="B193" s="3"/>
      <c r="C193" s="58"/>
      <c r="D193" s="59"/>
      <c r="E193" s="4"/>
      <c r="I193" s="58"/>
      <c r="J193" s="59"/>
      <c r="K193" s="4"/>
      <c r="R193" s="110"/>
      <c r="S193" s="111"/>
      <c r="T193" s="111"/>
    </row>
    <row r="194" spans="1:20" x14ac:dyDescent="0.3">
      <c r="A194" s="4"/>
      <c r="B194" s="3"/>
      <c r="C194" s="58"/>
      <c r="D194" s="59"/>
      <c r="E194" s="4"/>
      <c r="I194" s="58"/>
      <c r="J194" s="59"/>
      <c r="K194" s="4"/>
      <c r="R194" s="110"/>
      <c r="S194" s="111"/>
      <c r="T194" s="111"/>
    </row>
    <row r="195" spans="1:20" x14ac:dyDescent="0.3">
      <c r="A195" s="4"/>
      <c r="B195" s="3"/>
      <c r="C195" s="58"/>
      <c r="D195" s="59"/>
      <c r="E195" s="4"/>
      <c r="I195" s="58"/>
      <c r="J195" s="59"/>
      <c r="K195" s="4"/>
      <c r="R195" s="110"/>
      <c r="S195" s="111"/>
      <c r="T195" s="111"/>
    </row>
    <row r="196" spans="1:20" x14ac:dyDescent="0.3">
      <c r="A196" s="4"/>
      <c r="B196" s="3"/>
      <c r="C196" s="58"/>
      <c r="D196" s="59"/>
      <c r="E196" s="4"/>
      <c r="I196" s="58"/>
      <c r="J196" s="59"/>
      <c r="K196" s="4"/>
      <c r="R196" s="110"/>
      <c r="S196" s="111"/>
      <c r="T196" s="111"/>
    </row>
    <row r="197" spans="1:20" x14ac:dyDescent="0.3">
      <c r="A197" s="4"/>
      <c r="B197" s="3"/>
      <c r="C197" s="58"/>
      <c r="D197" s="59"/>
      <c r="E197" s="4"/>
      <c r="I197" s="58"/>
      <c r="J197" s="59"/>
      <c r="K197" s="4"/>
      <c r="R197" s="110"/>
      <c r="S197" s="111"/>
      <c r="T197" s="111"/>
    </row>
    <row r="198" spans="1:20" x14ac:dyDescent="0.3">
      <c r="A198" s="4"/>
      <c r="B198" s="3"/>
      <c r="C198" s="58"/>
      <c r="D198" s="59"/>
      <c r="E198" s="4"/>
      <c r="I198" s="58"/>
      <c r="J198" s="59"/>
      <c r="K198" s="4"/>
      <c r="R198" s="110"/>
      <c r="S198" s="111"/>
      <c r="T198" s="111"/>
    </row>
    <row r="199" spans="1:20" x14ac:dyDescent="0.3">
      <c r="A199" s="4"/>
      <c r="B199" s="3"/>
      <c r="C199" s="58"/>
      <c r="D199" s="59"/>
      <c r="E199" s="4"/>
      <c r="I199" s="58"/>
      <c r="J199" s="59"/>
      <c r="K199" s="4"/>
      <c r="R199" s="110"/>
      <c r="S199" s="111"/>
      <c r="T199" s="111"/>
    </row>
    <row r="200" spans="1:20" x14ac:dyDescent="0.3">
      <c r="A200" s="4"/>
      <c r="B200" s="3"/>
      <c r="C200" s="58"/>
      <c r="D200" s="59"/>
      <c r="E200" s="4"/>
      <c r="I200" s="58"/>
      <c r="J200" s="59"/>
      <c r="K200" s="4"/>
      <c r="R200" s="110"/>
      <c r="S200" s="111"/>
      <c r="T200" s="111"/>
    </row>
    <row r="201" spans="1:20" x14ac:dyDescent="0.3">
      <c r="A201" s="4"/>
      <c r="B201" s="3"/>
      <c r="C201" s="58"/>
      <c r="D201" s="59"/>
      <c r="E201" s="4"/>
      <c r="I201" s="58"/>
      <c r="J201" s="59"/>
      <c r="K201" s="4"/>
      <c r="R201" s="110"/>
      <c r="S201" s="111"/>
      <c r="T201" s="111"/>
    </row>
    <row r="202" spans="1:20" x14ac:dyDescent="0.3">
      <c r="A202" s="4"/>
      <c r="B202" s="3"/>
      <c r="C202" s="58"/>
      <c r="D202" s="59"/>
      <c r="E202" s="4"/>
      <c r="I202" s="58"/>
      <c r="J202" s="59"/>
      <c r="K202" s="4"/>
      <c r="R202" s="110"/>
      <c r="S202" s="111"/>
      <c r="T202" s="111"/>
    </row>
    <row r="203" spans="1:20" x14ac:dyDescent="0.3">
      <c r="A203" s="4"/>
      <c r="B203" s="3"/>
      <c r="C203" s="58"/>
      <c r="D203" s="59"/>
      <c r="E203" s="4"/>
      <c r="I203" s="58"/>
      <c r="J203" s="59"/>
      <c r="K203" s="4"/>
      <c r="R203" s="110"/>
      <c r="S203" s="111"/>
      <c r="T203" s="111"/>
    </row>
    <row r="204" spans="1:20" x14ac:dyDescent="0.3">
      <c r="A204" s="4"/>
      <c r="B204" s="3"/>
      <c r="C204" s="58"/>
      <c r="D204" s="59"/>
      <c r="E204" s="4"/>
      <c r="I204" s="58"/>
      <c r="J204" s="59"/>
      <c r="K204" s="4"/>
      <c r="R204" s="110"/>
      <c r="S204" s="111"/>
      <c r="T204" s="111"/>
    </row>
    <row r="205" spans="1:20" x14ac:dyDescent="0.3">
      <c r="A205" s="4"/>
      <c r="B205" s="3"/>
      <c r="C205" s="58"/>
      <c r="D205" s="59"/>
      <c r="E205" s="4"/>
      <c r="I205" s="58"/>
      <c r="J205" s="59"/>
      <c r="K205" s="4"/>
      <c r="R205" s="110"/>
      <c r="S205" s="111"/>
      <c r="T205" s="111"/>
    </row>
    <row r="206" spans="1:20" x14ac:dyDescent="0.3">
      <c r="A206" s="4"/>
      <c r="B206" s="3"/>
      <c r="C206" s="58"/>
      <c r="D206" s="59"/>
      <c r="E206" s="4"/>
      <c r="I206" s="58"/>
      <c r="J206" s="59"/>
      <c r="K206" s="4"/>
      <c r="R206" s="110"/>
      <c r="S206" s="111"/>
      <c r="T206" s="111"/>
    </row>
    <row r="207" spans="1:20" x14ac:dyDescent="0.3">
      <c r="A207" s="4"/>
      <c r="B207" s="3"/>
      <c r="C207" s="58"/>
      <c r="D207" s="59"/>
      <c r="E207" s="4"/>
      <c r="I207" s="58"/>
      <c r="J207" s="59"/>
      <c r="K207" s="4"/>
      <c r="R207" s="110"/>
      <c r="S207" s="111"/>
      <c r="T207" s="111"/>
    </row>
    <row r="208" spans="1:20" x14ac:dyDescent="0.3">
      <c r="A208" s="4"/>
      <c r="B208" s="3"/>
      <c r="C208" s="58"/>
      <c r="D208" s="59"/>
      <c r="E208" s="4"/>
      <c r="I208" s="58"/>
      <c r="J208" s="59"/>
      <c r="K208" s="4"/>
      <c r="R208" s="110"/>
      <c r="S208" s="111"/>
      <c r="T208" s="111"/>
    </row>
    <row r="209" spans="1:20" x14ac:dyDescent="0.3">
      <c r="A209" s="4"/>
      <c r="B209" s="3"/>
      <c r="C209" s="58"/>
      <c r="D209" s="59"/>
      <c r="E209" s="4"/>
      <c r="I209" s="58"/>
      <c r="J209" s="59"/>
      <c r="K209" s="4"/>
      <c r="R209" s="110"/>
      <c r="S209" s="111"/>
      <c r="T209" s="111"/>
    </row>
    <row r="210" spans="1:20" x14ac:dyDescent="0.3">
      <c r="A210" s="4"/>
      <c r="B210" s="3"/>
      <c r="C210" s="58"/>
      <c r="D210" s="59"/>
      <c r="E210" s="4"/>
      <c r="I210" s="58"/>
      <c r="J210" s="59"/>
      <c r="K210" s="4"/>
      <c r="R210" s="110"/>
      <c r="S210" s="111"/>
      <c r="T210" s="111"/>
    </row>
    <row r="211" spans="1:20" x14ac:dyDescent="0.3">
      <c r="A211" s="4"/>
      <c r="B211" s="3"/>
      <c r="C211" s="58"/>
      <c r="D211" s="59"/>
      <c r="E211" s="4"/>
      <c r="I211" s="58"/>
      <c r="J211" s="59"/>
      <c r="K211" s="4"/>
      <c r="R211" s="110"/>
      <c r="S211" s="111"/>
      <c r="T211" s="111"/>
    </row>
    <row r="212" spans="1:20" x14ac:dyDescent="0.3">
      <c r="A212" s="4"/>
      <c r="B212" s="3"/>
      <c r="C212" s="58"/>
      <c r="D212" s="59"/>
      <c r="E212" s="4"/>
      <c r="I212" s="58"/>
      <c r="J212" s="59"/>
      <c r="K212" s="4"/>
      <c r="R212" s="110"/>
      <c r="S212" s="111"/>
      <c r="T212" s="111"/>
    </row>
    <row r="213" spans="1:20" x14ac:dyDescent="0.3">
      <c r="A213" s="4"/>
      <c r="B213" s="3"/>
      <c r="C213" s="58"/>
      <c r="D213" s="59"/>
      <c r="E213" s="4"/>
      <c r="I213" s="58"/>
      <c r="J213" s="59"/>
      <c r="K213" s="4"/>
      <c r="R213" s="110"/>
      <c r="S213" s="111"/>
      <c r="T213" s="111"/>
    </row>
    <row r="214" spans="1:20" x14ac:dyDescent="0.3">
      <c r="A214" s="4"/>
      <c r="B214" s="3"/>
      <c r="C214" s="58"/>
      <c r="D214" s="59"/>
      <c r="E214" s="4"/>
      <c r="I214" s="58"/>
      <c r="J214" s="59"/>
      <c r="K214" s="4"/>
      <c r="R214" s="110"/>
      <c r="S214" s="111"/>
      <c r="T214" s="111"/>
    </row>
    <row r="215" spans="1:20" x14ac:dyDescent="0.3">
      <c r="A215" s="4"/>
      <c r="B215" s="3"/>
      <c r="C215" s="58"/>
      <c r="D215" s="59"/>
      <c r="E215" s="4"/>
      <c r="I215" s="58"/>
      <c r="J215" s="59"/>
      <c r="K215" s="4"/>
      <c r="R215" s="110"/>
      <c r="S215" s="111"/>
      <c r="T215" s="111"/>
    </row>
    <row r="216" spans="1:20" x14ac:dyDescent="0.3">
      <c r="A216" s="4"/>
      <c r="B216" s="3"/>
      <c r="C216" s="58"/>
      <c r="D216" s="59"/>
      <c r="E216" s="4"/>
      <c r="I216" s="58"/>
      <c r="J216" s="59"/>
      <c r="K216" s="4"/>
      <c r="R216" s="110"/>
      <c r="S216" s="111"/>
      <c r="T216" s="111"/>
    </row>
    <row r="217" spans="1:20" x14ac:dyDescent="0.3">
      <c r="A217" s="4"/>
      <c r="B217" s="3"/>
      <c r="C217" s="58"/>
      <c r="D217" s="59"/>
      <c r="E217" s="4"/>
      <c r="I217" s="58"/>
      <c r="J217" s="59"/>
      <c r="K217" s="4"/>
      <c r="R217" s="110"/>
      <c r="S217" s="111"/>
      <c r="T217" s="111"/>
    </row>
    <row r="218" spans="1:20" x14ac:dyDescent="0.3">
      <c r="A218" s="4"/>
      <c r="B218" s="3"/>
      <c r="C218" s="58"/>
      <c r="D218" s="59"/>
      <c r="E218" s="4"/>
      <c r="I218" s="58"/>
      <c r="J218" s="59"/>
      <c r="K218" s="4"/>
      <c r="R218" s="110"/>
      <c r="S218" s="111"/>
      <c r="T218" s="111"/>
    </row>
    <row r="219" spans="1:20" x14ac:dyDescent="0.3">
      <c r="A219" s="4"/>
      <c r="B219" s="3"/>
      <c r="C219" s="58"/>
      <c r="D219" s="59"/>
      <c r="E219" s="4"/>
      <c r="I219" s="58"/>
      <c r="J219" s="59"/>
      <c r="K219" s="4"/>
      <c r="R219" s="110"/>
      <c r="S219" s="111"/>
      <c r="T219" s="111"/>
    </row>
    <row r="220" spans="1:20" x14ac:dyDescent="0.3">
      <c r="A220" s="4"/>
      <c r="B220" s="3"/>
      <c r="C220" s="58"/>
      <c r="D220" s="59"/>
      <c r="E220" s="4"/>
      <c r="I220" s="58"/>
      <c r="J220" s="59"/>
      <c r="K220" s="4"/>
      <c r="R220" s="110"/>
      <c r="S220" s="111"/>
      <c r="T220" s="111"/>
    </row>
    <row r="221" spans="1:20" x14ac:dyDescent="0.3">
      <c r="A221" s="4"/>
      <c r="B221" s="3"/>
      <c r="C221" s="58"/>
      <c r="D221" s="59"/>
      <c r="E221" s="4"/>
      <c r="I221" s="58"/>
      <c r="J221" s="59"/>
      <c r="K221" s="4"/>
      <c r="R221" s="110"/>
      <c r="S221" s="111"/>
      <c r="T221" s="111"/>
    </row>
    <row r="222" spans="1:20" x14ac:dyDescent="0.3">
      <c r="A222" s="4"/>
      <c r="B222" s="3"/>
      <c r="C222" s="58"/>
      <c r="D222" s="59"/>
      <c r="E222" s="4"/>
      <c r="I222" s="58"/>
      <c r="J222" s="59"/>
      <c r="K222" s="4"/>
      <c r="R222" s="110"/>
      <c r="S222" s="111"/>
      <c r="T222" s="111"/>
    </row>
    <row r="223" spans="1:20" x14ac:dyDescent="0.3">
      <c r="A223" s="4"/>
      <c r="B223" s="3"/>
      <c r="C223" s="58"/>
      <c r="D223" s="59"/>
      <c r="E223" s="4"/>
      <c r="I223" s="58"/>
      <c r="J223" s="59"/>
      <c r="K223" s="4"/>
      <c r="R223" s="110"/>
      <c r="S223" s="111"/>
      <c r="T223" s="111"/>
    </row>
    <row r="224" spans="1:20" x14ac:dyDescent="0.3">
      <c r="A224" s="4"/>
      <c r="B224" s="3"/>
      <c r="C224" s="58"/>
      <c r="D224" s="59"/>
      <c r="E224" s="4"/>
      <c r="I224" s="58"/>
      <c r="J224" s="59"/>
      <c r="K224" s="4"/>
      <c r="R224" s="110"/>
      <c r="S224" s="111"/>
      <c r="T224" s="111"/>
    </row>
    <row r="225" spans="1:20" x14ac:dyDescent="0.3">
      <c r="A225" s="4"/>
      <c r="B225" s="3"/>
      <c r="C225" s="58"/>
      <c r="D225" s="59"/>
      <c r="E225" s="4"/>
      <c r="I225" s="58"/>
      <c r="J225" s="59"/>
      <c r="K225" s="4"/>
      <c r="R225" s="110"/>
      <c r="S225" s="111"/>
      <c r="T225" s="111"/>
    </row>
    <row r="226" spans="1:20" x14ac:dyDescent="0.3">
      <c r="A226" s="4"/>
      <c r="B226" s="3"/>
      <c r="C226" s="58"/>
      <c r="D226" s="59"/>
      <c r="E226" s="4"/>
      <c r="I226" s="58"/>
      <c r="J226" s="59"/>
      <c r="K226" s="4"/>
      <c r="R226" s="110"/>
      <c r="S226" s="111"/>
      <c r="T226" s="111"/>
    </row>
    <row r="227" spans="1:20" x14ac:dyDescent="0.3">
      <c r="A227" s="4"/>
      <c r="B227" s="3"/>
      <c r="C227" s="58"/>
      <c r="D227" s="59"/>
      <c r="E227" s="4"/>
      <c r="I227" s="58"/>
      <c r="J227" s="59"/>
      <c r="K227" s="4"/>
      <c r="R227" s="110"/>
      <c r="S227" s="111"/>
      <c r="T227" s="111"/>
    </row>
    <row r="228" spans="1:20" x14ac:dyDescent="0.3">
      <c r="A228" s="4"/>
      <c r="B228" s="3"/>
      <c r="C228" s="58"/>
      <c r="D228" s="59"/>
      <c r="E228" s="4"/>
      <c r="I228" s="58"/>
      <c r="J228" s="59"/>
      <c r="K228" s="4"/>
      <c r="R228" s="110"/>
      <c r="S228" s="111"/>
      <c r="T228" s="111"/>
    </row>
    <row r="229" spans="1:20" x14ac:dyDescent="0.3">
      <c r="A229" s="4"/>
      <c r="B229" s="3"/>
      <c r="C229" s="58"/>
      <c r="D229" s="59"/>
      <c r="E229" s="4"/>
      <c r="I229" s="58"/>
      <c r="J229" s="59"/>
      <c r="K229" s="4"/>
      <c r="R229" s="110"/>
      <c r="S229" s="111"/>
      <c r="T229" s="111"/>
    </row>
    <row r="230" spans="1:20" x14ac:dyDescent="0.3">
      <c r="A230" s="4"/>
      <c r="B230" s="3"/>
      <c r="C230" s="58"/>
      <c r="D230" s="59"/>
      <c r="E230" s="4"/>
      <c r="I230" s="58"/>
      <c r="J230" s="59"/>
      <c r="K230" s="4"/>
      <c r="R230" s="110"/>
      <c r="S230" s="111"/>
      <c r="T230" s="111"/>
    </row>
    <row r="231" spans="1:20" x14ac:dyDescent="0.3">
      <c r="A231" s="4"/>
      <c r="B231" s="3"/>
      <c r="C231" s="58"/>
      <c r="D231" s="59"/>
      <c r="E231" s="4"/>
      <c r="I231" s="58"/>
      <c r="J231" s="59"/>
      <c r="K231" s="4"/>
      <c r="R231" s="110"/>
      <c r="S231" s="111"/>
      <c r="T231" s="111"/>
    </row>
    <row r="232" spans="1:20" x14ac:dyDescent="0.3">
      <c r="A232" s="4"/>
      <c r="B232" s="3"/>
      <c r="C232" s="58"/>
      <c r="D232" s="59"/>
      <c r="E232" s="4"/>
      <c r="I232" s="58"/>
      <c r="J232" s="59"/>
      <c r="K232" s="4"/>
      <c r="R232" s="110"/>
      <c r="S232" s="111"/>
      <c r="T232" s="111"/>
    </row>
    <row r="233" spans="1:20" x14ac:dyDescent="0.3">
      <c r="A233" s="4"/>
      <c r="B233" s="3"/>
      <c r="C233" s="58"/>
      <c r="D233" s="59"/>
      <c r="E233" s="4"/>
      <c r="I233" s="58"/>
      <c r="J233" s="59"/>
      <c r="K233" s="4"/>
      <c r="R233" s="110"/>
      <c r="S233" s="111"/>
      <c r="T233" s="111"/>
    </row>
    <row r="234" spans="1:20" x14ac:dyDescent="0.3">
      <c r="A234" s="4"/>
      <c r="B234" s="3"/>
      <c r="C234" s="58"/>
      <c r="D234" s="59"/>
      <c r="E234" s="4"/>
      <c r="I234" s="58"/>
      <c r="J234" s="59"/>
      <c r="K234" s="4"/>
      <c r="R234" s="110"/>
      <c r="S234" s="111"/>
      <c r="T234" s="111"/>
    </row>
    <row r="235" spans="1:20" x14ac:dyDescent="0.3">
      <c r="A235" s="4"/>
      <c r="B235" s="3"/>
      <c r="C235" s="58"/>
      <c r="D235" s="59"/>
      <c r="E235" s="4"/>
      <c r="I235" s="58"/>
      <c r="J235" s="59"/>
      <c r="K235" s="4"/>
      <c r="R235" s="110"/>
      <c r="S235" s="111"/>
      <c r="T235" s="111"/>
    </row>
    <row r="236" spans="1:20" x14ac:dyDescent="0.3">
      <c r="A236" s="4"/>
      <c r="B236" s="3"/>
      <c r="C236" s="58"/>
      <c r="D236" s="59"/>
      <c r="E236" s="4"/>
      <c r="I236" s="58"/>
      <c r="J236" s="59"/>
      <c r="K236" s="4"/>
      <c r="R236" s="110"/>
      <c r="S236" s="111"/>
      <c r="T236" s="111"/>
    </row>
    <row r="237" spans="1:20" x14ac:dyDescent="0.3">
      <c r="A237" s="4"/>
      <c r="B237" s="3"/>
      <c r="C237" s="58"/>
      <c r="D237" s="59"/>
      <c r="E237" s="4"/>
      <c r="I237" s="58"/>
      <c r="J237" s="59"/>
      <c r="K237" s="4"/>
      <c r="R237" s="110"/>
      <c r="S237" s="111"/>
      <c r="T237" s="111"/>
    </row>
    <row r="238" spans="1:20" x14ac:dyDescent="0.3">
      <c r="A238" s="4"/>
      <c r="B238" s="3"/>
      <c r="C238" s="58"/>
      <c r="D238" s="59"/>
      <c r="E238" s="4"/>
      <c r="I238" s="58"/>
      <c r="J238" s="59"/>
      <c r="K238" s="4"/>
      <c r="R238" s="110"/>
      <c r="S238" s="111"/>
      <c r="T238" s="111"/>
    </row>
    <row r="239" spans="1:20" x14ac:dyDescent="0.3">
      <c r="A239" s="4"/>
      <c r="B239" s="3"/>
      <c r="C239" s="58"/>
      <c r="D239" s="59"/>
      <c r="E239" s="4"/>
      <c r="I239" s="58"/>
      <c r="J239" s="59"/>
      <c r="K239" s="4"/>
      <c r="R239" s="110"/>
      <c r="S239" s="111"/>
      <c r="T239" s="111"/>
    </row>
    <row r="240" spans="1:20" x14ac:dyDescent="0.3">
      <c r="A240" s="4"/>
      <c r="B240" s="3"/>
      <c r="C240" s="58"/>
      <c r="D240" s="59"/>
      <c r="E240" s="4"/>
      <c r="I240" s="58"/>
      <c r="J240" s="59"/>
      <c r="K240" s="4"/>
      <c r="R240" s="110"/>
      <c r="S240" s="111"/>
      <c r="T240" s="111"/>
    </row>
    <row r="241" spans="1:20" x14ac:dyDescent="0.3">
      <c r="A241" s="4"/>
      <c r="B241" s="3"/>
      <c r="C241" s="58"/>
      <c r="D241" s="59"/>
      <c r="E241" s="4"/>
      <c r="I241" s="58"/>
      <c r="J241" s="59"/>
      <c r="K241" s="4"/>
      <c r="R241" s="110"/>
      <c r="S241" s="111"/>
      <c r="T241" s="111"/>
    </row>
    <row r="242" spans="1:20" x14ac:dyDescent="0.3">
      <c r="A242" s="4"/>
      <c r="B242" s="3"/>
      <c r="C242" s="58"/>
      <c r="D242" s="59"/>
      <c r="E242" s="4"/>
      <c r="I242" s="58"/>
      <c r="J242" s="59"/>
      <c r="K242" s="4"/>
      <c r="R242" s="110"/>
      <c r="S242" s="111"/>
      <c r="T242" s="111"/>
    </row>
    <row r="243" spans="1:20" x14ac:dyDescent="0.3">
      <c r="A243" s="4"/>
      <c r="B243" s="3"/>
      <c r="C243" s="58"/>
      <c r="D243" s="59"/>
      <c r="E243" s="4"/>
      <c r="I243" s="58"/>
      <c r="J243" s="59"/>
      <c r="K243" s="4"/>
      <c r="R243" s="110"/>
      <c r="S243" s="111"/>
      <c r="T243" s="111"/>
    </row>
    <row r="244" spans="1:20" x14ac:dyDescent="0.3">
      <c r="A244" s="4"/>
      <c r="B244" s="3"/>
      <c r="C244" s="58"/>
      <c r="D244" s="59"/>
      <c r="E244" s="4"/>
      <c r="I244" s="58"/>
      <c r="J244" s="59"/>
      <c r="K244" s="4"/>
      <c r="R244" s="110"/>
      <c r="S244" s="111"/>
      <c r="T244" s="111"/>
    </row>
    <row r="245" spans="1:20" x14ac:dyDescent="0.3">
      <c r="A245" s="4"/>
      <c r="B245" s="3"/>
      <c r="C245" s="58"/>
      <c r="D245" s="59"/>
      <c r="E245" s="4"/>
      <c r="I245" s="58"/>
      <c r="J245" s="59"/>
      <c r="K245" s="4"/>
      <c r="R245" s="110"/>
      <c r="S245" s="111"/>
      <c r="T245" s="111"/>
    </row>
    <row r="246" spans="1:20" x14ac:dyDescent="0.3">
      <c r="A246" s="4"/>
      <c r="B246" s="3"/>
      <c r="C246" s="58"/>
      <c r="D246" s="59"/>
      <c r="E246" s="4"/>
      <c r="I246" s="58"/>
      <c r="J246" s="59"/>
      <c r="K246" s="4"/>
      <c r="R246" s="110"/>
      <c r="S246" s="111"/>
      <c r="T246" s="111"/>
    </row>
    <row r="247" spans="1:20" x14ac:dyDescent="0.3">
      <c r="A247" s="4"/>
      <c r="B247" s="3"/>
      <c r="C247" s="58"/>
      <c r="D247" s="59"/>
      <c r="E247" s="4"/>
      <c r="I247" s="58"/>
      <c r="J247" s="59"/>
      <c r="K247" s="4"/>
      <c r="R247" s="110"/>
      <c r="S247" s="111"/>
      <c r="T247" s="111"/>
    </row>
    <row r="248" spans="1:20" x14ac:dyDescent="0.3">
      <c r="A248" s="4"/>
      <c r="B248" s="3"/>
      <c r="C248" s="58"/>
      <c r="D248" s="59"/>
      <c r="E248" s="4"/>
      <c r="I248" s="58"/>
      <c r="J248" s="59"/>
      <c r="K248" s="4"/>
      <c r="R248" s="110"/>
      <c r="S248" s="111"/>
      <c r="T248" s="111"/>
    </row>
    <row r="249" spans="1:20" x14ac:dyDescent="0.3">
      <c r="A249" s="4"/>
      <c r="B249" s="3"/>
      <c r="C249" s="58"/>
      <c r="D249" s="59"/>
      <c r="E249" s="4"/>
      <c r="I249" s="58"/>
      <c r="J249" s="59"/>
      <c r="K249" s="4"/>
      <c r="R249" s="110"/>
      <c r="S249" s="111"/>
      <c r="T249" s="111"/>
    </row>
    <row r="250" spans="1:20" x14ac:dyDescent="0.3">
      <c r="A250" s="4"/>
      <c r="B250" s="3"/>
      <c r="C250" s="58"/>
      <c r="D250" s="59"/>
      <c r="E250" s="4"/>
      <c r="I250" s="58"/>
      <c r="J250" s="59"/>
      <c r="K250" s="4"/>
      <c r="R250" s="110"/>
      <c r="S250" s="111"/>
      <c r="T250" s="111"/>
    </row>
    <row r="251" spans="1:20" x14ac:dyDescent="0.3">
      <c r="A251" s="4"/>
      <c r="B251" s="3"/>
      <c r="C251" s="58"/>
      <c r="D251" s="59"/>
      <c r="E251" s="4"/>
      <c r="I251" s="58"/>
      <c r="J251" s="59"/>
      <c r="K251" s="4"/>
      <c r="R251" s="110"/>
      <c r="S251" s="111"/>
      <c r="T251" s="111"/>
    </row>
    <row r="252" spans="1:20" x14ac:dyDescent="0.3">
      <c r="A252" s="4"/>
      <c r="B252" s="3"/>
      <c r="C252" s="58"/>
      <c r="D252" s="59"/>
      <c r="E252" s="4"/>
      <c r="I252" s="58"/>
      <c r="J252" s="59"/>
      <c r="K252" s="4"/>
      <c r="R252" s="110"/>
      <c r="S252" s="111"/>
      <c r="T252" s="111"/>
    </row>
    <row r="253" spans="1:20" x14ac:dyDescent="0.3">
      <c r="A253" s="4"/>
      <c r="B253" s="3"/>
      <c r="C253" s="58"/>
      <c r="D253" s="59"/>
      <c r="E253" s="4"/>
      <c r="I253" s="58"/>
      <c r="J253" s="59"/>
      <c r="K253" s="4"/>
      <c r="R253" s="110"/>
      <c r="S253" s="111"/>
      <c r="T253" s="111"/>
    </row>
    <row r="254" spans="1:20" x14ac:dyDescent="0.3">
      <c r="A254" s="4"/>
      <c r="B254" s="3"/>
      <c r="C254" s="58"/>
      <c r="D254" s="59"/>
      <c r="E254" s="4"/>
      <c r="I254" s="58"/>
      <c r="J254" s="59"/>
      <c r="K254" s="4"/>
      <c r="R254" s="110"/>
      <c r="S254" s="111"/>
      <c r="T254" s="111"/>
    </row>
    <row r="255" spans="1:20" x14ac:dyDescent="0.3">
      <c r="A255" s="4"/>
      <c r="B255" s="3"/>
      <c r="C255" s="58"/>
      <c r="D255" s="59"/>
      <c r="E255" s="4"/>
      <c r="I255" s="58"/>
      <c r="J255" s="59"/>
      <c r="K255" s="4"/>
      <c r="R255" s="110"/>
      <c r="S255" s="111"/>
      <c r="T255" s="111"/>
    </row>
    <row r="256" spans="1:20" x14ac:dyDescent="0.3">
      <c r="A256" s="4"/>
      <c r="B256" s="3"/>
      <c r="C256" s="58"/>
      <c r="D256" s="59"/>
      <c r="E256" s="4"/>
      <c r="I256" s="58"/>
      <c r="J256" s="59"/>
      <c r="K256" s="4"/>
      <c r="R256" s="110"/>
      <c r="S256" s="111"/>
      <c r="T256" s="111"/>
    </row>
    <row r="257" spans="1:20" x14ac:dyDescent="0.3">
      <c r="A257" s="4"/>
      <c r="B257" s="3"/>
      <c r="C257" s="58"/>
      <c r="D257" s="59"/>
      <c r="E257" s="4"/>
      <c r="I257" s="58"/>
      <c r="J257" s="59"/>
      <c r="K257" s="4"/>
      <c r="R257" s="110"/>
      <c r="S257" s="111"/>
      <c r="T257" s="111"/>
    </row>
    <row r="258" spans="1:20" x14ac:dyDescent="0.3">
      <c r="A258" s="4"/>
      <c r="B258" s="3"/>
      <c r="C258" s="58"/>
      <c r="D258" s="59"/>
      <c r="E258" s="4"/>
      <c r="I258" s="58"/>
      <c r="J258" s="59"/>
      <c r="K258" s="4"/>
      <c r="R258" s="110"/>
      <c r="S258" s="111"/>
      <c r="T258" s="111"/>
    </row>
    <row r="259" spans="1:20" x14ac:dyDescent="0.3">
      <c r="A259" s="4"/>
      <c r="B259" s="3"/>
      <c r="C259" s="58"/>
      <c r="D259" s="59"/>
      <c r="E259" s="4"/>
      <c r="I259" s="58"/>
      <c r="J259" s="59"/>
      <c r="K259" s="4"/>
      <c r="R259" s="110"/>
      <c r="S259" s="111"/>
      <c r="T259" s="111"/>
    </row>
    <row r="260" spans="1:20" x14ac:dyDescent="0.3">
      <c r="A260" s="4"/>
      <c r="B260" s="3"/>
      <c r="C260" s="58"/>
      <c r="D260" s="59"/>
      <c r="E260" s="4"/>
      <c r="I260" s="58"/>
      <c r="J260" s="59"/>
      <c r="K260" s="4"/>
      <c r="R260" s="110"/>
      <c r="S260" s="111"/>
      <c r="T260" s="111"/>
    </row>
    <row r="261" spans="1:20" x14ac:dyDescent="0.3">
      <c r="A261" s="4"/>
      <c r="B261" s="3"/>
      <c r="C261" s="58"/>
      <c r="D261" s="59"/>
      <c r="E261" s="4"/>
      <c r="I261" s="58"/>
      <c r="J261" s="59"/>
      <c r="K261" s="4"/>
      <c r="R261" s="110"/>
      <c r="S261" s="111"/>
      <c r="T261" s="111"/>
    </row>
    <row r="262" spans="1:20" x14ac:dyDescent="0.3">
      <c r="A262" s="4"/>
      <c r="B262" s="3"/>
      <c r="C262" s="58"/>
      <c r="D262" s="59"/>
      <c r="E262" s="4"/>
      <c r="I262" s="58"/>
      <c r="J262" s="59"/>
      <c r="K262" s="4"/>
      <c r="R262" s="110"/>
      <c r="S262" s="111"/>
      <c r="T262" s="111"/>
    </row>
    <row r="263" spans="1:20" x14ac:dyDescent="0.3">
      <c r="A263" s="4"/>
      <c r="B263" s="3"/>
      <c r="C263" s="58"/>
      <c r="D263" s="59"/>
      <c r="E263" s="4"/>
      <c r="I263" s="58"/>
      <c r="J263" s="59"/>
      <c r="K263" s="4"/>
      <c r="R263" s="110"/>
      <c r="S263" s="111"/>
      <c r="T263" s="111"/>
    </row>
    <row r="264" spans="1:20" x14ac:dyDescent="0.3">
      <c r="A264" s="4"/>
      <c r="B264" s="3"/>
      <c r="C264" s="58"/>
      <c r="D264" s="59"/>
      <c r="E264" s="4"/>
      <c r="I264" s="58"/>
      <c r="J264" s="59"/>
      <c r="K264" s="4"/>
      <c r="R264" s="110"/>
      <c r="S264" s="111"/>
      <c r="T264" s="111"/>
    </row>
    <row r="265" spans="1:20" x14ac:dyDescent="0.3">
      <c r="A265" s="4"/>
      <c r="B265" s="3"/>
      <c r="C265" s="58"/>
      <c r="D265" s="59"/>
      <c r="E265" s="4"/>
      <c r="I265" s="58"/>
      <c r="J265" s="59"/>
      <c r="K265" s="4"/>
      <c r="R265" s="110"/>
      <c r="S265" s="111"/>
      <c r="T265" s="111"/>
    </row>
    <row r="266" spans="1:20" x14ac:dyDescent="0.3">
      <c r="A266" s="4"/>
      <c r="B266" s="3"/>
      <c r="C266" s="58"/>
      <c r="D266" s="59"/>
      <c r="E266" s="4"/>
      <c r="I266" s="58"/>
      <c r="J266" s="59"/>
      <c r="K266" s="4"/>
      <c r="R266" s="110"/>
      <c r="S266" s="111"/>
      <c r="T266" s="111"/>
    </row>
    <row r="267" spans="1:20" x14ac:dyDescent="0.3">
      <c r="A267" s="4"/>
      <c r="B267" s="3"/>
      <c r="C267" s="58"/>
      <c r="D267" s="59"/>
      <c r="E267" s="4"/>
      <c r="I267" s="58"/>
      <c r="J267" s="59"/>
      <c r="K267" s="4"/>
      <c r="R267" s="110"/>
      <c r="S267" s="111"/>
      <c r="T267" s="111"/>
    </row>
    <row r="268" spans="1:20" x14ac:dyDescent="0.3">
      <c r="A268" s="4"/>
      <c r="B268" s="3"/>
      <c r="C268" s="58"/>
      <c r="D268" s="59"/>
      <c r="E268" s="4"/>
      <c r="I268" s="58"/>
      <c r="J268" s="59"/>
      <c r="K268" s="4"/>
      <c r="R268" s="110"/>
      <c r="S268" s="111"/>
      <c r="T268" s="111"/>
    </row>
    <row r="269" spans="1:20" x14ac:dyDescent="0.3">
      <c r="A269" s="4"/>
      <c r="B269" s="3"/>
      <c r="C269" s="58"/>
      <c r="D269" s="59"/>
      <c r="E269" s="4"/>
      <c r="I269" s="58"/>
      <c r="J269" s="59"/>
      <c r="K269" s="4"/>
      <c r="R269" s="110"/>
      <c r="S269" s="111"/>
      <c r="T269" s="111"/>
    </row>
    <row r="270" spans="1:20" x14ac:dyDescent="0.3">
      <c r="A270" s="4"/>
      <c r="B270" s="3"/>
      <c r="C270" s="58"/>
      <c r="D270" s="59"/>
      <c r="E270" s="4"/>
      <c r="I270" s="58"/>
      <c r="J270" s="59"/>
      <c r="K270" s="4"/>
      <c r="R270" s="110"/>
      <c r="S270" s="111"/>
      <c r="T270" s="111"/>
    </row>
    <row r="271" spans="1:20" x14ac:dyDescent="0.3">
      <c r="A271" s="4"/>
      <c r="B271" s="3"/>
      <c r="C271" s="58"/>
      <c r="D271" s="59"/>
      <c r="E271" s="4"/>
      <c r="I271" s="58"/>
      <c r="J271" s="59"/>
      <c r="K271" s="4"/>
      <c r="R271" s="110"/>
      <c r="S271" s="111"/>
      <c r="T271" s="111"/>
    </row>
    <row r="272" spans="1:20" x14ac:dyDescent="0.3">
      <c r="A272" s="4"/>
      <c r="B272" s="3"/>
      <c r="C272" s="58"/>
      <c r="D272" s="59"/>
      <c r="E272" s="4"/>
      <c r="I272" s="58"/>
      <c r="J272" s="59"/>
      <c r="K272" s="4"/>
      <c r="R272" s="110"/>
      <c r="S272" s="111"/>
      <c r="T272" s="111"/>
    </row>
    <row r="273" spans="1:20" x14ac:dyDescent="0.3">
      <c r="A273" s="4"/>
      <c r="B273" s="3"/>
      <c r="C273" s="58"/>
      <c r="D273" s="59"/>
      <c r="E273" s="4"/>
      <c r="I273" s="58"/>
      <c r="J273" s="59"/>
      <c r="K273" s="4"/>
      <c r="R273" s="110"/>
      <c r="S273" s="111"/>
      <c r="T273" s="111"/>
    </row>
    <row r="274" spans="1:20" x14ac:dyDescent="0.3">
      <c r="A274" s="4"/>
      <c r="B274" s="3"/>
      <c r="C274" s="58"/>
      <c r="D274" s="59"/>
      <c r="E274" s="4"/>
      <c r="I274" s="58"/>
      <c r="J274" s="59"/>
      <c r="K274" s="4"/>
      <c r="R274" s="110"/>
      <c r="S274" s="111"/>
      <c r="T274" s="111"/>
    </row>
    <row r="275" spans="1:20" x14ac:dyDescent="0.3">
      <c r="A275" s="4"/>
      <c r="B275" s="3"/>
      <c r="C275" s="58"/>
      <c r="D275" s="59"/>
      <c r="E275" s="4"/>
      <c r="I275" s="58"/>
      <c r="J275" s="59"/>
      <c r="K275" s="4"/>
      <c r="R275" s="110"/>
      <c r="S275" s="111"/>
      <c r="T275" s="111"/>
    </row>
    <row r="276" spans="1:20" x14ac:dyDescent="0.3">
      <c r="A276" s="4"/>
      <c r="B276" s="3"/>
      <c r="C276" s="58"/>
      <c r="D276" s="59"/>
      <c r="E276" s="4"/>
      <c r="I276" s="58"/>
      <c r="J276" s="59"/>
      <c r="K276" s="4"/>
      <c r="R276" s="110"/>
      <c r="S276" s="111"/>
      <c r="T276" s="111"/>
    </row>
    <row r="277" spans="1:20" x14ac:dyDescent="0.3">
      <c r="A277" s="4"/>
      <c r="B277" s="3"/>
      <c r="C277" s="58"/>
      <c r="D277" s="59"/>
      <c r="E277" s="4"/>
      <c r="I277" s="58"/>
      <c r="J277" s="59"/>
      <c r="K277" s="4"/>
      <c r="R277" s="110"/>
      <c r="S277" s="111"/>
      <c r="T277" s="111"/>
    </row>
    <row r="278" spans="1:20" x14ac:dyDescent="0.3">
      <c r="A278" s="4"/>
      <c r="B278" s="3"/>
      <c r="C278" s="58"/>
      <c r="D278" s="59"/>
      <c r="E278" s="4"/>
      <c r="I278" s="58"/>
      <c r="J278" s="59"/>
      <c r="K278" s="4"/>
      <c r="R278" s="110"/>
      <c r="S278" s="111"/>
      <c r="T278" s="111"/>
    </row>
    <row r="279" spans="1:20" x14ac:dyDescent="0.3">
      <c r="A279" s="4"/>
      <c r="B279" s="3"/>
      <c r="C279" s="58"/>
      <c r="D279" s="59"/>
      <c r="E279" s="4"/>
      <c r="I279" s="58"/>
      <c r="J279" s="59"/>
      <c r="K279" s="4"/>
      <c r="R279" s="110"/>
      <c r="S279" s="111"/>
      <c r="T279" s="111"/>
    </row>
    <row r="280" spans="1:20" x14ac:dyDescent="0.3">
      <c r="A280" s="4"/>
      <c r="B280" s="3"/>
      <c r="C280" s="58"/>
      <c r="D280" s="59"/>
      <c r="E280" s="4"/>
      <c r="I280" s="58"/>
      <c r="J280" s="59"/>
      <c r="K280" s="4"/>
      <c r="R280" s="110"/>
      <c r="S280" s="111"/>
      <c r="T280" s="111"/>
    </row>
    <row r="281" spans="1:20" x14ac:dyDescent="0.3">
      <c r="A281" s="4"/>
      <c r="B281" s="3"/>
      <c r="C281" s="58"/>
      <c r="D281" s="59"/>
      <c r="E281" s="4"/>
      <c r="I281" s="58"/>
      <c r="J281" s="59"/>
      <c r="K281" s="4"/>
      <c r="R281" s="110"/>
      <c r="S281" s="111"/>
      <c r="T281" s="111"/>
    </row>
    <row r="282" spans="1:20" x14ac:dyDescent="0.3">
      <c r="A282" s="4"/>
      <c r="B282" s="3"/>
      <c r="C282" s="58"/>
      <c r="D282" s="59"/>
      <c r="E282" s="4"/>
      <c r="I282" s="58"/>
      <c r="J282" s="59"/>
      <c r="K282" s="4"/>
      <c r="R282" s="110"/>
      <c r="S282" s="111"/>
      <c r="T282" s="111"/>
    </row>
    <row r="283" spans="1:20" x14ac:dyDescent="0.3">
      <c r="A283" s="4"/>
      <c r="B283" s="3"/>
      <c r="C283" s="58"/>
      <c r="D283" s="59"/>
      <c r="E283" s="4"/>
      <c r="I283" s="58"/>
      <c r="J283" s="59"/>
      <c r="K283" s="4"/>
      <c r="R283" s="110"/>
      <c r="S283" s="111"/>
      <c r="T283" s="111"/>
    </row>
    <row r="284" spans="1:20" x14ac:dyDescent="0.3">
      <c r="A284" s="4"/>
      <c r="B284" s="3"/>
      <c r="C284" s="58"/>
      <c r="D284" s="59"/>
      <c r="E284" s="4"/>
      <c r="I284" s="58"/>
      <c r="J284" s="59"/>
      <c r="K284" s="4"/>
      <c r="R284" s="110"/>
      <c r="S284" s="111"/>
      <c r="T284" s="111"/>
    </row>
    <row r="285" spans="1:20" x14ac:dyDescent="0.3">
      <c r="A285" s="4"/>
      <c r="B285" s="3"/>
      <c r="C285" s="58"/>
      <c r="D285" s="59"/>
      <c r="E285" s="4"/>
      <c r="I285" s="58"/>
      <c r="J285" s="59"/>
      <c r="K285" s="4"/>
      <c r="R285" s="110"/>
      <c r="S285" s="111"/>
      <c r="T285" s="111"/>
    </row>
    <row r="286" spans="1:20" x14ac:dyDescent="0.3">
      <c r="A286" s="4"/>
      <c r="B286" s="3"/>
      <c r="C286" s="58"/>
      <c r="D286" s="59"/>
      <c r="E286" s="4"/>
      <c r="I286" s="58"/>
      <c r="J286" s="59"/>
      <c r="K286" s="4"/>
      <c r="R286" s="110"/>
      <c r="S286" s="111"/>
      <c r="T286" s="111"/>
    </row>
    <row r="287" spans="1:20" x14ac:dyDescent="0.3">
      <c r="A287" s="4"/>
      <c r="B287" s="3"/>
      <c r="C287" s="58"/>
      <c r="D287" s="59"/>
      <c r="E287" s="4"/>
      <c r="I287" s="58"/>
      <c r="J287" s="59"/>
      <c r="K287" s="4"/>
      <c r="R287" s="110"/>
      <c r="S287" s="111"/>
      <c r="T287" s="111"/>
    </row>
    <row r="288" spans="1:20" x14ac:dyDescent="0.3">
      <c r="A288" s="4"/>
      <c r="B288" s="3"/>
      <c r="C288" s="58"/>
      <c r="D288" s="59"/>
      <c r="E288" s="4"/>
      <c r="I288" s="58"/>
      <c r="J288" s="59"/>
      <c r="K288" s="4"/>
      <c r="R288" s="110"/>
      <c r="S288" s="111"/>
      <c r="T288" s="111"/>
    </row>
    <row r="289" spans="1:20" x14ac:dyDescent="0.3">
      <c r="A289" s="4"/>
      <c r="B289" s="3"/>
      <c r="C289" s="58"/>
      <c r="D289" s="59"/>
      <c r="E289" s="4"/>
      <c r="I289" s="58"/>
      <c r="J289" s="59"/>
      <c r="K289" s="4"/>
      <c r="R289" s="110"/>
      <c r="S289" s="111"/>
      <c r="T289" s="111"/>
    </row>
    <row r="290" spans="1:20" x14ac:dyDescent="0.3">
      <c r="A290" s="4"/>
      <c r="B290" s="3"/>
      <c r="C290" s="58"/>
      <c r="D290" s="59"/>
      <c r="E290" s="4"/>
      <c r="I290" s="58"/>
      <c r="J290" s="59"/>
      <c r="K290" s="4"/>
      <c r="R290" s="110"/>
      <c r="S290" s="111"/>
      <c r="T290" s="111"/>
    </row>
    <row r="291" spans="1:20" x14ac:dyDescent="0.3">
      <c r="A291" s="4"/>
      <c r="B291" s="3"/>
      <c r="C291" s="58"/>
      <c r="D291" s="59"/>
      <c r="E291" s="4"/>
      <c r="I291" s="58"/>
      <c r="J291" s="59"/>
      <c r="K291" s="4"/>
      <c r="R291" s="110"/>
      <c r="S291" s="111"/>
      <c r="T291" s="111"/>
    </row>
    <row r="292" spans="1:20" x14ac:dyDescent="0.3">
      <c r="A292" s="4"/>
      <c r="B292" s="3"/>
      <c r="C292" s="58"/>
      <c r="D292" s="59"/>
      <c r="E292" s="4"/>
      <c r="I292" s="58"/>
      <c r="J292" s="59"/>
      <c r="K292" s="4"/>
      <c r="R292" s="110"/>
      <c r="S292" s="111"/>
      <c r="T292" s="111"/>
    </row>
    <row r="293" spans="1:20" x14ac:dyDescent="0.3">
      <c r="A293" s="4"/>
      <c r="B293" s="3"/>
      <c r="C293" s="58"/>
      <c r="D293" s="59"/>
      <c r="E293" s="4"/>
      <c r="I293" s="58"/>
      <c r="J293" s="59"/>
      <c r="K293" s="4"/>
      <c r="R293" s="110"/>
      <c r="S293" s="111"/>
      <c r="T293" s="111"/>
    </row>
    <row r="294" spans="1:20" x14ac:dyDescent="0.3">
      <c r="A294" s="4"/>
      <c r="B294" s="3"/>
      <c r="C294" s="58"/>
      <c r="D294" s="59"/>
      <c r="E294" s="4"/>
      <c r="I294" s="58"/>
      <c r="J294" s="59"/>
      <c r="K294" s="4"/>
      <c r="R294" s="110"/>
      <c r="S294" s="111"/>
      <c r="T294" s="111"/>
    </row>
    <row r="295" spans="1:20" x14ac:dyDescent="0.3">
      <c r="A295" s="4"/>
      <c r="B295" s="3"/>
      <c r="C295" s="58"/>
      <c r="D295" s="59"/>
      <c r="E295" s="4"/>
      <c r="I295" s="58"/>
      <c r="J295" s="59"/>
      <c r="K295" s="4"/>
      <c r="R295" s="110"/>
      <c r="S295" s="111"/>
      <c r="T295" s="111"/>
    </row>
    <row r="296" spans="1:20" x14ac:dyDescent="0.3">
      <c r="A296" s="4"/>
      <c r="B296" s="3"/>
      <c r="C296" s="58"/>
      <c r="D296" s="59"/>
      <c r="E296" s="4"/>
      <c r="I296" s="58"/>
      <c r="J296" s="59"/>
      <c r="K296" s="4"/>
      <c r="R296" s="110"/>
      <c r="S296" s="111"/>
      <c r="T296" s="111"/>
    </row>
    <row r="297" spans="1:20" x14ac:dyDescent="0.3">
      <c r="A297" s="4"/>
      <c r="B297" s="3"/>
      <c r="C297" s="58"/>
      <c r="D297" s="59"/>
      <c r="E297" s="4"/>
      <c r="I297" s="58"/>
      <c r="J297" s="59"/>
      <c r="K297" s="4"/>
      <c r="R297" s="110"/>
      <c r="S297" s="111"/>
      <c r="T297" s="111"/>
    </row>
    <row r="298" spans="1:20" x14ac:dyDescent="0.3">
      <c r="A298" s="4"/>
      <c r="B298" s="3"/>
      <c r="C298" s="58"/>
      <c r="D298" s="59"/>
      <c r="E298" s="4"/>
      <c r="I298" s="58"/>
      <c r="J298" s="59"/>
      <c r="K298" s="4"/>
      <c r="R298" s="110"/>
      <c r="S298" s="111"/>
      <c r="T298" s="111"/>
    </row>
    <row r="299" spans="1:20" x14ac:dyDescent="0.3">
      <c r="A299" s="4"/>
      <c r="B299" s="3"/>
      <c r="C299" s="58"/>
      <c r="D299" s="59"/>
      <c r="E299" s="4"/>
      <c r="I299" s="58"/>
      <c r="J299" s="59"/>
      <c r="K299" s="4"/>
      <c r="R299" s="110"/>
      <c r="S299" s="111"/>
      <c r="T299" s="111"/>
    </row>
    <row r="300" spans="1:20" x14ac:dyDescent="0.3">
      <c r="A300" s="4"/>
      <c r="B300" s="3"/>
      <c r="C300" s="58"/>
      <c r="D300" s="59"/>
      <c r="E300" s="4"/>
      <c r="I300" s="58"/>
      <c r="J300" s="59"/>
      <c r="K300" s="4"/>
      <c r="R300" s="110"/>
      <c r="S300" s="111"/>
      <c r="T300" s="111"/>
    </row>
    <row r="301" spans="1:20" x14ac:dyDescent="0.3">
      <c r="A301" s="4"/>
      <c r="B301" s="3"/>
      <c r="C301" s="58"/>
      <c r="D301" s="59"/>
      <c r="E301" s="4"/>
      <c r="I301" s="58"/>
      <c r="J301" s="59"/>
      <c r="K301" s="4"/>
      <c r="R301" s="110"/>
      <c r="S301" s="111"/>
      <c r="T301" s="111"/>
    </row>
    <row r="302" spans="1:20" x14ac:dyDescent="0.3">
      <c r="A302" s="4"/>
      <c r="B302" s="3"/>
      <c r="C302" s="58"/>
      <c r="D302" s="59"/>
      <c r="E302" s="4"/>
      <c r="I302" s="58"/>
      <c r="J302" s="59"/>
      <c r="K302" s="4"/>
      <c r="R302" s="110"/>
      <c r="S302" s="111"/>
      <c r="T302" s="111"/>
    </row>
    <row r="303" spans="1:20" x14ac:dyDescent="0.3">
      <c r="A303" s="4"/>
      <c r="B303" s="3"/>
      <c r="C303" s="58"/>
      <c r="D303" s="59"/>
      <c r="E303" s="4"/>
      <c r="I303" s="58"/>
      <c r="J303" s="59"/>
      <c r="K303" s="4"/>
      <c r="R303" s="110"/>
      <c r="S303" s="111"/>
      <c r="T303" s="111"/>
    </row>
    <row r="304" spans="1:20" x14ac:dyDescent="0.3">
      <c r="A304" s="4"/>
      <c r="B304" s="3"/>
      <c r="C304" s="58"/>
      <c r="D304" s="59"/>
      <c r="E304" s="4"/>
      <c r="I304" s="58"/>
      <c r="J304" s="59"/>
      <c r="K304" s="4"/>
      <c r="R304" s="110"/>
      <c r="S304" s="111"/>
      <c r="T304" s="111"/>
    </row>
    <row r="305" spans="1:20" x14ac:dyDescent="0.3">
      <c r="A305" s="4"/>
      <c r="B305" s="3"/>
      <c r="C305" s="58"/>
      <c r="D305" s="59"/>
      <c r="E305" s="4"/>
      <c r="I305" s="58"/>
      <c r="J305" s="59"/>
      <c r="K305" s="4"/>
      <c r="R305" s="110"/>
      <c r="S305" s="111"/>
      <c r="T305" s="111"/>
    </row>
    <row r="306" spans="1:20" x14ac:dyDescent="0.3">
      <c r="A306" s="4"/>
      <c r="B306" s="3"/>
      <c r="C306" s="58"/>
      <c r="D306" s="59"/>
      <c r="E306" s="4"/>
      <c r="I306" s="58"/>
      <c r="J306" s="59"/>
      <c r="K306" s="4"/>
      <c r="R306" s="110"/>
      <c r="S306" s="111"/>
      <c r="T306" s="111"/>
    </row>
    <row r="307" spans="1:20" x14ac:dyDescent="0.3">
      <c r="A307" s="4"/>
      <c r="B307" s="3"/>
      <c r="C307" s="58"/>
      <c r="D307" s="59"/>
      <c r="E307" s="4"/>
      <c r="I307" s="58"/>
      <c r="J307" s="59"/>
      <c r="K307" s="4"/>
      <c r="R307" s="110"/>
      <c r="S307" s="111"/>
      <c r="T307" s="111"/>
    </row>
    <row r="308" spans="1:20" x14ac:dyDescent="0.3">
      <c r="A308" s="4"/>
      <c r="B308" s="3"/>
      <c r="C308" s="58"/>
      <c r="D308" s="59"/>
      <c r="E308" s="4"/>
      <c r="I308" s="58"/>
      <c r="J308" s="59"/>
      <c r="K308" s="4"/>
      <c r="R308" s="110"/>
      <c r="S308" s="111"/>
      <c r="T308" s="111"/>
    </row>
    <row r="309" spans="1:20" x14ac:dyDescent="0.3">
      <c r="A309" s="4"/>
      <c r="B309" s="3"/>
      <c r="C309" s="58"/>
      <c r="D309" s="59"/>
      <c r="E309" s="4"/>
      <c r="I309" s="58"/>
      <c r="J309" s="59"/>
      <c r="K309" s="4"/>
      <c r="R309" s="110"/>
      <c r="S309" s="111"/>
      <c r="T309" s="111"/>
    </row>
    <row r="310" spans="1:20" x14ac:dyDescent="0.3">
      <c r="A310" s="4"/>
      <c r="B310" s="3"/>
      <c r="C310" s="58"/>
      <c r="D310" s="59"/>
      <c r="E310" s="4"/>
      <c r="I310" s="58"/>
      <c r="J310" s="59"/>
      <c r="K310" s="4"/>
      <c r="R310" s="110"/>
      <c r="S310" s="111"/>
      <c r="T310" s="111"/>
    </row>
    <row r="311" spans="1:20" x14ac:dyDescent="0.3">
      <c r="A311" s="4"/>
      <c r="B311" s="3"/>
      <c r="C311" s="58"/>
      <c r="D311" s="59"/>
      <c r="E311" s="4"/>
      <c r="I311" s="58"/>
      <c r="J311" s="59"/>
      <c r="K311" s="4"/>
      <c r="R311" s="110"/>
      <c r="S311" s="111"/>
      <c r="T311" s="111"/>
    </row>
    <row r="312" spans="1:20" x14ac:dyDescent="0.3">
      <c r="A312" s="4"/>
      <c r="B312" s="3"/>
      <c r="C312" s="58"/>
      <c r="D312" s="59"/>
      <c r="E312" s="4"/>
      <c r="I312" s="58"/>
      <c r="J312" s="59"/>
      <c r="K312" s="4"/>
      <c r="R312" s="110"/>
      <c r="S312" s="111"/>
      <c r="T312" s="111"/>
    </row>
    <row r="313" spans="1:20" x14ac:dyDescent="0.3">
      <c r="A313" s="4"/>
      <c r="B313" s="3"/>
      <c r="C313" s="58"/>
      <c r="D313" s="59"/>
      <c r="E313" s="4"/>
      <c r="I313" s="58"/>
      <c r="J313" s="59"/>
      <c r="K313" s="4"/>
      <c r="R313" s="110"/>
      <c r="S313" s="111"/>
      <c r="T313" s="111"/>
    </row>
    <row r="314" spans="1:20" x14ac:dyDescent="0.3">
      <c r="A314" s="4"/>
      <c r="B314" s="3"/>
      <c r="C314" s="58"/>
      <c r="D314" s="59"/>
      <c r="E314" s="4"/>
      <c r="I314" s="58"/>
      <c r="J314" s="59"/>
      <c r="K314" s="4"/>
      <c r="R314" s="110"/>
      <c r="S314" s="111"/>
      <c r="T314" s="111"/>
    </row>
    <row r="315" spans="1:20" x14ac:dyDescent="0.3">
      <c r="A315" s="4"/>
      <c r="B315" s="3"/>
      <c r="C315" s="58"/>
      <c r="D315" s="59"/>
      <c r="E315" s="4"/>
      <c r="I315" s="58"/>
      <c r="J315" s="59"/>
      <c r="K315" s="4"/>
      <c r="R315" s="110"/>
      <c r="S315" s="111"/>
      <c r="T315" s="111"/>
    </row>
    <row r="316" spans="1:20" x14ac:dyDescent="0.3">
      <c r="A316" s="4"/>
      <c r="B316" s="3"/>
      <c r="C316" s="58"/>
      <c r="D316" s="59"/>
      <c r="E316" s="4"/>
      <c r="I316" s="58"/>
      <c r="J316" s="59"/>
      <c r="K316" s="4"/>
      <c r="R316" s="110"/>
      <c r="S316" s="111"/>
      <c r="T316" s="111"/>
    </row>
    <row r="317" spans="1:20" x14ac:dyDescent="0.3">
      <c r="A317" s="4"/>
      <c r="B317" s="3"/>
      <c r="C317" s="58"/>
      <c r="D317" s="59"/>
      <c r="E317" s="4"/>
      <c r="I317" s="58"/>
      <c r="J317" s="59"/>
      <c r="K317" s="4"/>
      <c r="R317" s="110"/>
      <c r="S317" s="111"/>
      <c r="T317" s="111"/>
    </row>
    <row r="318" spans="1:20" x14ac:dyDescent="0.3">
      <c r="A318" s="4"/>
      <c r="B318" s="3"/>
      <c r="C318" s="58"/>
      <c r="D318" s="59"/>
      <c r="E318" s="4"/>
      <c r="I318" s="58"/>
      <c r="J318" s="59"/>
      <c r="K318" s="4"/>
      <c r="R318" s="110"/>
      <c r="S318" s="111"/>
      <c r="T318" s="111"/>
    </row>
    <row r="319" spans="1:20" x14ac:dyDescent="0.3">
      <c r="A319" s="4"/>
      <c r="B319" s="3"/>
      <c r="C319" s="58"/>
      <c r="D319" s="59"/>
      <c r="E319" s="4"/>
      <c r="I319" s="58"/>
      <c r="J319" s="59"/>
      <c r="K319" s="4"/>
      <c r="R319" s="110"/>
      <c r="S319" s="111"/>
      <c r="T319" s="111"/>
    </row>
    <row r="320" spans="1:20" x14ac:dyDescent="0.3">
      <c r="A320" s="4"/>
      <c r="B320" s="3"/>
      <c r="C320" s="58"/>
      <c r="D320" s="59"/>
      <c r="E320" s="4"/>
      <c r="I320" s="58"/>
      <c r="J320" s="59"/>
      <c r="K320" s="4"/>
      <c r="R320" s="110"/>
      <c r="S320" s="111"/>
      <c r="T320" s="111"/>
    </row>
    <row r="321" spans="1:20" x14ac:dyDescent="0.3">
      <c r="A321" s="4"/>
      <c r="B321" s="3"/>
      <c r="C321" s="58"/>
      <c r="D321" s="59"/>
      <c r="E321" s="4"/>
      <c r="I321" s="58"/>
      <c r="J321" s="59"/>
      <c r="K321" s="4"/>
      <c r="R321" s="110"/>
      <c r="S321" s="111"/>
      <c r="T321" s="111"/>
    </row>
    <row r="322" spans="1:20" x14ac:dyDescent="0.3">
      <c r="A322" s="4"/>
      <c r="B322" s="3"/>
      <c r="C322" s="58"/>
      <c r="D322" s="59"/>
      <c r="E322" s="4"/>
      <c r="I322" s="58"/>
      <c r="J322" s="59"/>
      <c r="K322" s="4"/>
      <c r="R322" s="110"/>
      <c r="S322" s="111"/>
      <c r="T322" s="111"/>
    </row>
    <row r="323" spans="1:20" x14ac:dyDescent="0.3">
      <c r="A323" s="4"/>
      <c r="B323" s="3"/>
      <c r="C323" s="58"/>
      <c r="D323" s="59"/>
      <c r="E323" s="4"/>
      <c r="I323" s="58"/>
      <c r="J323" s="59"/>
      <c r="K323" s="4"/>
      <c r="R323" s="110"/>
      <c r="S323" s="111"/>
      <c r="T323" s="111"/>
    </row>
    <row r="324" spans="1:20" x14ac:dyDescent="0.3">
      <c r="A324" s="4"/>
      <c r="B324" s="3"/>
      <c r="C324" s="58"/>
      <c r="D324" s="59"/>
      <c r="E324" s="4"/>
      <c r="I324" s="58"/>
      <c r="J324" s="59"/>
      <c r="K324" s="4"/>
      <c r="R324" s="110"/>
      <c r="S324" s="111"/>
      <c r="T324" s="111"/>
    </row>
    <row r="325" spans="1:20" x14ac:dyDescent="0.3">
      <c r="A325" s="4"/>
      <c r="B325" s="3"/>
      <c r="C325" s="58"/>
      <c r="D325" s="59"/>
      <c r="E325" s="4"/>
      <c r="I325" s="58"/>
      <c r="J325" s="59"/>
      <c r="K325" s="4"/>
      <c r="R325" s="110"/>
      <c r="S325" s="111"/>
      <c r="T325" s="111"/>
    </row>
    <row r="326" spans="1:20" x14ac:dyDescent="0.3">
      <c r="A326" s="4"/>
      <c r="B326" s="3"/>
      <c r="C326" s="58"/>
      <c r="D326" s="59"/>
      <c r="E326" s="4"/>
      <c r="I326" s="58"/>
      <c r="J326" s="59"/>
      <c r="K326" s="4"/>
      <c r="R326" s="110"/>
      <c r="S326" s="111"/>
      <c r="T326" s="111"/>
    </row>
    <row r="327" spans="1:20" x14ac:dyDescent="0.3">
      <c r="A327" s="4"/>
      <c r="B327" s="3"/>
      <c r="C327" s="58"/>
      <c r="D327" s="59"/>
      <c r="E327" s="4"/>
      <c r="I327" s="58"/>
      <c r="J327" s="59"/>
      <c r="K327" s="4"/>
      <c r="R327" s="110"/>
      <c r="S327" s="111"/>
      <c r="T327" s="111"/>
    </row>
    <row r="328" spans="1:20" x14ac:dyDescent="0.3">
      <c r="A328" s="4"/>
      <c r="B328" s="3"/>
      <c r="C328" s="58"/>
      <c r="D328" s="59"/>
      <c r="E328" s="4"/>
      <c r="I328" s="58"/>
      <c r="J328" s="59"/>
      <c r="K328" s="4"/>
      <c r="R328" s="110"/>
      <c r="S328" s="111"/>
      <c r="T328" s="111"/>
    </row>
    <row r="329" spans="1:20" x14ac:dyDescent="0.3">
      <c r="A329" s="4"/>
      <c r="B329" s="3"/>
      <c r="C329" s="58"/>
      <c r="D329" s="59"/>
      <c r="E329" s="4"/>
      <c r="I329" s="58"/>
      <c r="J329" s="59"/>
      <c r="K329" s="4"/>
      <c r="R329" s="110"/>
      <c r="S329" s="111"/>
      <c r="T329" s="111"/>
    </row>
    <row r="330" spans="1:20" x14ac:dyDescent="0.3">
      <c r="A330" s="4"/>
      <c r="B330" s="3"/>
      <c r="C330" s="58"/>
      <c r="D330" s="59"/>
      <c r="E330" s="4"/>
      <c r="I330" s="58"/>
      <c r="J330" s="59"/>
      <c r="K330" s="4"/>
      <c r="R330" s="110"/>
      <c r="S330" s="111"/>
      <c r="T330" s="111"/>
    </row>
    <row r="331" spans="1:20" x14ac:dyDescent="0.3">
      <c r="A331" s="4"/>
      <c r="B331" s="3"/>
      <c r="C331" s="58"/>
      <c r="D331" s="59"/>
      <c r="E331" s="4"/>
      <c r="I331" s="58"/>
      <c r="J331" s="59"/>
      <c r="K331" s="4"/>
      <c r="R331" s="110"/>
      <c r="S331" s="111"/>
      <c r="T331" s="111"/>
    </row>
    <row r="332" spans="1:20" x14ac:dyDescent="0.3">
      <c r="A332" s="4"/>
      <c r="B332" s="3"/>
      <c r="C332" s="58"/>
      <c r="D332" s="59"/>
      <c r="E332" s="4"/>
      <c r="I332" s="58"/>
      <c r="J332" s="59"/>
      <c r="K332" s="4"/>
      <c r="R332" s="110"/>
      <c r="S332" s="111"/>
      <c r="T332" s="111"/>
    </row>
    <row r="333" spans="1:20" x14ac:dyDescent="0.3">
      <c r="A333" s="4"/>
      <c r="B333" s="3"/>
      <c r="C333" s="58"/>
      <c r="D333" s="59"/>
      <c r="E333" s="4"/>
      <c r="I333" s="58"/>
      <c r="J333" s="59"/>
      <c r="K333" s="4"/>
      <c r="R333" s="110"/>
      <c r="S333" s="111"/>
      <c r="T333" s="111"/>
    </row>
    <row r="334" spans="1:20" x14ac:dyDescent="0.3">
      <c r="A334" s="4"/>
      <c r="B334" s="3"/>
      <c r="C334" s="58"/>
      <c r="D334" s="59"/>
      <c r="E334" s="4"/>
      <c r="I334" s="58"/>
      <c r="J334" s="59"/>
      <c r="K334" s="4"/>
      <c r="R334" s="110"/>
      <c r="S334" s="111"/>
      <c r="T334" s="111"/>
    </row>
    <row r="335" spans="1:20" x14ac:dyDescent="0.3">
      <c r="A335" s="4"/>
      <c r="B335" s="3"/>
      <c r="C335" s="58"/>
      <c r="D335" s="59"/>
      <c r="E335" s="4"/>
      <c r="I335" s="58"/>
      <c r="J335" s="59"/>
      <c r="K335" s="4"/>
      <c r="R335" s="110"/>
      <c r="S335" s="111"/>
      <c r="T335" s="111"/>
    </row>
    <row r="336" spans="1:20" x14ac:dyDescent="0.3">
      <c r="A336" s="4"/>
      <c r="B336" s="3"/>
      <c r="C336" s="58"/>
      <c r="D336" s="59"/>
      <c r="E336" s="4"/>
      <c r="I336" s="58"/>
      <c r="J336" s="59"/>
      <c r="K336" s="4"/>
      <c r="R336" s="110"/>
      <c r="S336" s="111"/>
      <c r="T336" s="111"/>
    </row>
    <row r="337" spans="1:20" x14ac:dyDescent="0.3">
      <c r="A337" s="4"/>
      <c r="B337" s="3"/>
      <c r="C337" s="58"/>
      <c r="D337" s="59"/>
      <c r="E337" s="4"/>
      <c r="I337" s="58"/>
      <c r="J337" s="59"/>
      <c r="K337" s="4"/>
      <c r="R337" s="110"/>
      <c r="S337" s="111"/>
      <c r="T337" s="111"/>
    </row>
    <row r="338" spans="1:20" x14ac:dyDescent="0.3">
      <c r="A338" s="4"/>
      <c r="B338" s="3"/>
      <c r="C338" s="58"/>
      <c r="D338" s="59"/>
      <c r="E338" s="4"/>
      <c r="I338" s="58"/>
      <c r="J338" s="59"/>
      <c r="K338" s="4"/>
      <c r="R338" s="110"/>
      <c r="S338" s="111"/>
      <c r="T338" s="111"/>
    </row>
    <row r="339" spans="1:20" x14ac:dyDescent="0.3">
      <c r="A339" s="4"/>
      <c r="B339" s="3"/>
      <c r="C339" s="58"/>
      <c r="D339" s="59"/>
      <c r="E339" s="4"/>
      <c r="I339" s="58"/>
      <c r="J339" s="59"/>
      <c r="K339" s="4"/>
      <c r="R339" s="110"/>
      <c r="S339" s="111"/>
      <c r="T339" s="111"/>
    </row>
    <row r="340" spans="1:20" x14ac:dyDescent="0.3">
      <c r="A340" s="4"/>
      <c r="B340" s="3"/>
      <c r="C340" s="58"/>
      <c r="D340" s="59"/>
      <c r="E340" s="4"/>
      <c r="I340" s="58"/>
      <c r="J340" s="59"/>
      <c r="K340" s="4"/>
      <c r="R340" s="110"/>
      <c r="S340" s="111"/>
      <c r="T340" s="111"/>
    </row>
    <row r="341" spans="1:20" x14ac:dyDescent="0.3">
      <c r="A341" s="4"/>
      <c r="B341" s="3"/>
      <c r="C341" s="58"/>
      <c r="D341" s="59"/>
      <c r="E341" s="4"/>
      <c r="I341" s="58"/>
      <c r="J341" s="59"/>
      <c r="K341" s="4"/>
      <c r="R341" s="110"/>
      <c r="S341" s="111"/>
      <c r="T341" s="111"/>
    </row>
    <row r="342" spans="1:20" x14ac:dyDescent="0.3">
      <c r="A342" s="4"/>
      <c r="B342" s="3"/>
      <c r="C342" s="58"/>
      <c r="D342" s="59"/>
      <c r="E342" s="4"/>
      <c r="I342" s="58"/>
      <c r="J342" s="59"/>
      <c r="K342" s="4"/>
      <c r="R342" s="110"/>
      <c r="S342" s="111"/>
      <c r="T342" s="111"/>
    </row>
    <row r="343" spans="1:20" x14ac:dyDescent="0.3">
      <c r="A343" s="4"/>
      <c r="B343" s="3"/>
      <c r="C343" s="58"/>
      <c r="D343" s="59"/>
      <c r="E343" s="4"/>
      <c r="I343" s="58"/>
      <c r="J343" s="59"/>
      <c r="K343" s="4"/>
      <c r="R343" s="110"/>
      <c r="S343" s="111"/>
      <c r="T343" s="111"/>
    </row>
    <row r="344" spans="1:20" x14ac:dyDescent="0.3">
      <c r="A344" s="4"/>
      <c r="B344" s="3"/>
      <c r="C344" s="58"/>
      <c r="D344" s="59"/>
      <c r="E344" s="4"/>
      <c r="I344" s="58"/>
      <c r="J344" s="59"/>
      <c r="K344" s="4"/>
      <c r="R344" s="110"/>
      <c r="S344" s="111"/>
      <c r="T344" s="111"/>
    </row>
    <row r="345" spans="1:20" x14ac:dyDescent="0.3">
      <c r="A345" s="4"/>
      <c r="B345" s="3"/>
      <c r="C345" s="58"/>
      <c r="D345" s="59"/>
      <c r="E345" s="4"/>
      <c r="I345" s="58"/>
      <c r="J345" s="59"/>
      <c r="K345" s="4"/>
      <c r="R345" s="110"/>
      <c r="S345" s="111"/>
      <c r="T345" s="111"/>
    </row>
    <row r="346" spans="1:20" x14ac:dyDescent="0.3">
      <c r="A346" s="4"/>
      <c r="B346" s="3"/>
      <c r="C346" s="58"/>
      <c r="D346" s="59"/>
      <c r="E346" s="4"/>
      <c r="I346" s="58"/>
      <c r="J346" s="59"/>
      <c r="K346" s="4"/>
      <c r="R346" s="110"/>
      <c r="S346" s="111"/>
      <c r="T346" s="111"/>
    </row>
    <row r="347" spans="1:20" x14ac:dyDescent="0.3">
      <c r="A347" s="4"/>
      <c r="B347" s="3"/>
      <c r="C347" s="58"/>
      <c r="D347" s="59"/>
      <c r="E347" s="4"/>
      <c r="I347" s="58"/>
      <c r="J347" s="59"/>
      <c r="K347" s="4"/>
      <c r="R347" s="110"/>
      <c r="S347" s="111"/>
      <c r="T347" s="111"/>
    </row>
    <row r="348" spans="1:20" x14ac:dyDescent="0.3">
      <c r="A348" s="4"/>
      <c r="B348" s="3"/>
      <c r="C348" s="58"/>
      <c r="D348" s="59"/>
      <c r="E348" s="4"/>
      <c r="I348" s="58"/>
      <c r="J348" s="59"/>
      <c r="K348" s="4"/>
      <c r="R348" s="110"/>
      <c r="S348" s="111"/>
      <c r="T348" s="111"/>
    </row>
    <row r="349" spans="1:20" x14ac:dyDescent="0.3">
      <c r="A349" s="4"/>
      <c r="B349" s="3"/>
      <c r="C349" s="58"/>
      <c r="D349" s="59"/>
      <c r="E349" s="4"/>
      <c r="I349" s="58"/>
      <c r="J349" s="59"/>
      <c r="K349" s="4"/>
      <c r="R349" s="110"/>
      <c r="S349" s="111"/>
      <c r="T349" s="111"/>
    </row>
    <row r="350" spans="1:20" x14ac:dyDescent="0.3">
      <c r="A350" s="4"/>
      <c r="B350" s="3"/>
      <c r="C350" s="58"/>
      <c r="D350" s="59"/>
      <c r="E350" s="4"/>
      <c r="I350" s="58"/>
      <c r="J350" s="59"/>
      <c r="K350" s="4"/>
      <c r="R350" s="110"/>
      <c r="S350" s="111"/>
      <c r="T350" s="111"/>
    </row>
    <row r="351" spans="1:20" x14ac:dyDescent="0.3">
      <c r="A351" s="4"/>
      <c r="B351" s="3"/>
      <c r="C351" s="58"/>
      <c r="D351" s="59"/>
      <c r="E351" s="4"/>
      <c r="I351" s="58"/>
      <c r="J351" s="59"/>
      <c r="K351" s="4"/>
      <c r="R351" s="110"/>
      <c r="S351" s="111"/>
      <c r="T351" s="111"/>
    </row>
    <row r="352" spans="1:20" x14ac:dyDescent="0.3">
      <c r="A352" s="4"/>
      <c r="B352" s="3"/>
      <c r="C352" s="58"/>
      <c r="D352" s="59"/>
      <c r="E352" s="4"/>
      <c r="I352" s="58"/>
      <c r="J352" s="59"/>
      <c r="K352" s="4"/>
      <c r="R352" s="110"/>
      <c r="S352" s="111"/>
      <c r="T352" s="111"/>
    </row>
    <row r="353" spans="1:20" x14ac:dyDescent="0.3">
      <c r="A353" s="4"/>
      <c r="B353" s="3"/>
      <c r="C353" s="58"/>
      <c r="D353" s="59"/>
      <c r="E353" s="4"/>
      <c r="I353" s="58"/>
      <c r="J353" s="59"/>
      <c r="K353" s="4"/>
      <c r="R353" s="110"/>
      <c r="S353" s="111"/>
      <c r="T353" s="111"/>
    </row>
    <row r="354" spans="1:20" x14ac:dyDescent="0.3">
      <c r="A354" s="4"/>
      <c r="B354" s="3"/>
      <c r="C354" s="58"/>
      <c r="D354" s="59"/>
      <c r="E354" s="4"/>
      <c r="I354" s="58"/>
      <c r="J354" s="59"/>
      <c r="K354" s="4"/>
      <c r="R354" s="110"/>
      <c r="S354" s="111"/>
      <c r="T354" s="111"/>
    </row>
    <row r="355" spans="1:20" x14ac:dyDescent="0.3">
      <c r="A355" s="4"/>
      <c r="B355" s="3"/>
      <c r="C355" s="58"/>
      <c r="D355" s="59"/>
      <c r="E355" s="4"/>
      <c r="I355" s="58"/>
      <c r="J355" s="59"/>
      <c r="K355" s="4"/>
      <c r="R355" s="110"/>
      <c r="S355" s="111"/>
      <c r="T355" s="111"/>
    </row>
    <row r="356" spans="1:20" x14ac:dyDescent="0.3">
      <c r="A356" s="4"/>
      <c r="B356" s="3"/>
      <c r="C356" s="58"/>
      <c r="D356" s="59"/>
      <c r="E356" s="4"/>
      <c r="F356" s="4"/>
      <c r="G356" s="4"/>
      <c r="H356" s="4"/>
      <c r="I356" s="58"/>
      <c r="J356" s="59"/>
      <c r="K356" s="4"/>
      <c r="R356" s="110"/>
      <c r="S356" s="111"/>
      <c r="T356" s="111"/>
    </row>
    <row r="357" spans="1:20" x14ac:dyDescent="0.3">
      <c r="A357" s="4"/>
      <c r="B357" s="3"/>
      <c r="C357" s="58"/>
      <c r="D357" s="59"/>
      <c r="E357" s="4"/>
      <c r="F357" s="4"/>
      <c r="G357" s="4"/>
      <c r="H357" s="4"/>
      <c r="I357" s="58"/>
      <c r="J357" s="59"/>
      <c r="K357" s="4"/>
      <c r="R357" s="110"/>
      <c r="S357" s="111"/>
      <c r="T357" s="111"/>
    </row>
    <row r="358" spans="1:20" x14ac:dyDescent="0.3">
      <c r="A358" s="4"/>
      <c r="B358" s="3"/>
      <c r="C358" s="58"/>
      <c r="D358" s="59"/>
      <c r="E358" s="4"/>
      <c r="F358" s="4"/>
      <c r="G358" s="4"/>
      <c r="H358" s="4"/>
      <c r="I358" s="58"/>
      <c r="J358" s="59"/>
      <c r="K358" s="4"/>
      <c r="R358" s="110"/>
      <c r="S358" s="111"/>
      <c r="T358" s="111"/>
    </row>
    <row r="359" spans="1:20" x14ac:dyDescent="0.3">
      <c r="A359" s="4"/>
      <c r="B359" s="3"/>
      <c r="C359" s="58"/>
      <c r="D359" s="59"/>
      <c r="E359" s="4"/>
      <c r="F359" s="4"/>
      <c r="G359" s="4"/>
      <c r="H359" s="4"/>
      <c r="I359" s="58"/>
      <c r="J359" s="59"/>
      <c r="K359" s="4"/>
      <c r="R359" s="110"/>
      <c r="S359" s="111"/>
      <c r="T359" s="111"/>
    </row>
    <row r="360" spans="1:20" x14ac:dyDescent="0.3">
      <c r="A360" s="4"/>
      <c r="B360" s="3"/>
      <c r="C360" s="58"/>
      <c r="D360" s="59"/>
      <c r="E360" s="4"/>
      <c r="F360" s="4"/>
      <c r="G360" s="4"/>
      <c r="H360" s="4"/>
      <c r="I360" s="58"/>
      <c r="J360" s="59"/>
      <c r="K360" s="4"/>
      <c r="R360" s="110"/>
      <c r="S360" s="111"/>
      <c r="T360" s="111"/>
    </row>
    <row r="361" spans="1:20" x14ac:dyDescent="0.3">
      <c r="A361" s="4"/>
      <c r="B361" s="3"/>
      <c r="C361" s="58"/>
      <c r="D361" s="59"/>
      <c r="E361" s="4"/>
      <c r="F361" s="4"/>
      <c r="G361" s="4"/>
      <c r="H361" s="4"/>
      <c r="I361" s="58"/>
      <c r="J361" s="59"/>
      <c r="K361" s="4"/>
      <c r="R361" s="110"/>
      <c r="S361" s="111"/>
      <c r="T361" s="111"/>
    </row>
    <row r="362" spans="1:20" x14ac:dyDescent="0.3">
      <c r="A362" s="4"/>
      <c r="B362" s="3"/>
      <c r="C362" s="58"/>
      <c r="D362" s="59"/>
      <c r="E362" s="4"/>
      <c r="F362" s="4"/>
      <c r="G362" s="4"/>
      <c r="H362" s="4"/>
      <c r="I362" s="58"/>
      <c r="J362" s="59"/>
      <c r="K362" s="4"/>
      <c r="R362" s="110"/>
      <c r="S362" s="111"/>
      <c r="T362" s="111"/>
    </row>
    <row r="363" spans="1:20" x14ac:dyDescent="0.3">
      <c r="A363" s="4"/>
      <c r="B363" s="3"/>
      <c r="C363" s="58"/>
      <c r="D363" s="59"/>
      <c r="E363" s="4"/>
      <c r="F363" s="4"/>
      <c r="G363" s="4"/>
      <c r="H363" s="4"/>
      <c r="I363" s="58"/>
      <c r="J363" s="59"/>
      <c r="K363" s="4"/>
      <c r="R363" s="110"/>
      <c r="S363" s="111"/>
      <c r="T363" s="111"/>
    </row>
    <row r="364" spans="1:20" x14ac:dyDescent="0.3">
      <c r="A364" s="4"/>
      <c r="B364" s="3"/>
      <c r="C364" s="58"/>
      <c r="D364" s="59"/>
      <c r="E364" s="4"/>
      <c r="F364" s="4"/>
      <c r="G364" s="4"/>
      <c r="H364" s="4"/>
      <c r="I364" s="58"/>
      <c r="J364" s="59"/>
      <c r="K364" s="4"/>
      <c r="R364" s="110"/>
      <c r="S364" s="111"/>
      <c r="T364" s="111"/>
    </row>
    <row r="365" spans="1:20" x14ac:dyDescent="0.3">
      <c r="A365" s="4"/>
      <c r="B365" s="3"/>
      <c r="C365" s="58"/>
      <c r="D365" s="59"/>
      <c r="E365" s="4"/>
      <c r="F365" s="4"/>
      <c r="G365" s="4"/>
      <c r="H365" s="4"/>
      <c r="I365" s="58"/>
      <c r="J365" s="59"/>
      <c r="K365" s="4"/>
      <c r="R365" s="110"/>
      <c r="S365" s="111"/>
      <c r="T365" s="111"/>
    </row>
    <row r="366" spans="1:20" x14ac:dyDescent="0.3">
      <c r="A366" s="4"/>
      <c r="B366" s="3"/>
      <c r="C366" s="58"/>
      <c r="D366" s="59"/>
      <c r="E366" s="4"/>
      <c r="F366" s="4"/>
      <c r="G366" s="4"/>
      <c r="H366" s="4"/>
      <c r="I366" s="58"/>
      <c r="J366" s="59"/>
      <c r="K366" s="4"/>
      <c r="R366" s="110"/>
      <c r="S366" s="111"/>
      <c r="T366" s="111"/>
    </row>
    <row r="367" spans="1:20" x14ac:dyDescent="0.3">
      <c r="A367" s="4"/>
      <c r="B367" s="3"/>
      <c r="C367" s="58"/>
      <c r="D367" s="59"/>
      <c r="E367" s="4"/>
      <c r="F367" s="4"/>
      <c r="G367" s="4"/>
      <c r="H367" s="4"/>
      <c r="I367" s="58"/>
      <c r="J367" s="59"/>
      <c r="K367" s="4"/>
      <c r="R367" s="110"/>
      <c r="S367" s="111"/>
      <c r="T367" s="111"/>
    </row>
    <row r="368" spans="1:20" x14ac:dyDescent="0.3">
      <c r="A368" s="4"/>
      <c r="B368" s="3"/>
      <c r="C368" s="58"/>
      <c r="D368" s="59"/>
      <c r="E368" s="4"/>
      <c r="F368" s="4"/>
      <c r="G368" s="4"/>
      <c r="H368" s="4"/>
      <c r="I368" s="58"/>
      <c r="J368" s="59"/>
      <c r="K368" s="4"/>
      <c r="R368" s="110"/>
      <c r="S368" s="111"/>
      <c r="T368" s="111"/>
    </row>
    <row r="369" spans="1:20" x14ac:dyDescent="0.3">
      <c r="A369" s="4"/>
      <c r="B369" s="3"/>
      <c r="C369" s="58"/>
      <c r="D369" s="59"/>
      <c r="E369" s="4"/>
      <c r="F369" s="4"/>
      <c r="G369" s="4"/>
      <c r="H369" s="4"/>
      <c r="I369" s="58"/>
      <c r="J369" s="59"/>
      <c r="K369" s="4"/>
      <c r="R369" s="110"/>
      <c r="S369" s="111"/>
      <c r="T369" s="111"/>
    </row>
    <row r="370" spans="1:20" x14ac:dyDescent="0.3">
      <c r="A370" s="4"/>
      <c r="B370" s="3"/>
      <c r="C370" s="58"/>
      <c r="D370" s="59"/>
      <c r="E370" s="4"/>
      <c r="F370" s="4"/>
      <c r="G370" s="4"/>
      <c r="H370" s="4"/>
      <c r="I370" s="58"/>
      <c r="J370" s="59"/>
      <c r="K370" s="4"/>
      <c r="R370" s="110"/>
      <c r="S370" s="111"/>
      <c r="T370" s="111"/>
    </row>
    <row r="371" spans="1:20" x14ac:dyDescent="0.3">
      <c r="A371" s="4"/>
      <c r="B371" s="3"/>
      <c r="C371" s="58"/>
      <c r="D371" s="59"/>
      <c r="E371" s="4"/>
      <c r="F371" s="4"/>
      <c r="G371" s="4"/>
      <c r="H371" s="4"/>
      <c r="I371" s="58"/>
      <c r="J371" s="59"/>
      <c r="K371" s="4"/>
      <c r="R371" s="110"/>
      <c r="S371" s="111"/>
      <c r="T371" s="111"/>
    </row>
    <row r="372" spans="1:20" x14ac:dyDescent="0.3">
      <c r="A372" s="4"/>
      <c r="B372" s="3"/>
      <c r="C372" s="58"/>
      <c r="D372" s="59"/>
      <c r="E372" s="4"/>
      <c r="F372" s="4"/>
      <c r="G372" s="4"/>
      <c r="H372" s="4"/>
      <c r="I372" s="58"/>
      <c r="J372" s="59"/>
      <c r="K372" s="4"/>
      <c r="R372" s="110"/>
      <c r="S372" s="111"/>
      <c r="T372" s="111"/>
    </row>
    <row r="373" spans="1:20" x14ac:dyDescent="0.3">
      <c r="A373" s="4"/>
      <c r="B373" s="3"/>
      <c r="C373" s="58"/>
      <c r="D373" s="59"/>
      <c r="E373" s="4"/>
      <c r="F373" s="4"/>
      <c r="G373" s="4"/>
      <c r="H373" s="4"/>
      <c r="I373" s="58"/>
      <c r="J373" s="59"/>
      <c r="K373" s="4"/>
      <c r="R373" s="110"/>
      <c r="S373" s="111"/>
      <c r="T373" s="111"/>
    </row>
    <row r="374" spans="1:20" x14ac:dyDescent="0.3">
      <c r="A374" s="4"/>
      <c r="B374" s="3"/>
      <c r="C374" s="58"/>
      <c r="D374" s="59"/>
      <c r="E374" s="4"/>
      <c r="F374" s="4"/>
      <c r="G374" s="4"/>
      <c r="H374" s="4"/>
      <c r="I374" s="58"/>
      <c r="J374" s="59"/>
      <c r="K374" s="4"/>
      <c r="R374" s="110"/>
      <c r="S374" s="111"/>
      <c r="T374" s="111"/>
    </row>
    <row r="375" spans="1:20" x14ac:dyDescent="0.3">
      <c r="A375" s="4"/>
      <c r="B375" s="3"/>
      <c r="C375" s="58"/>
      <c r="D375" s="59"/>
      <c r="E375" s="4"/>
      <c r="F375" s="4"/>
      <c r="G375" s="4"/>
      <c r="H375" s="4"/>
      <c r="I375" s="58"/>
      <c r="J375" s="59"/>
      <c r="K375" s="4"/>
      <c r="R375" s="110"/>
      <c r="S375" s="111"/>
      <c r="T375" s="111"/>
    </row>
    <row r="376" spans="1:20" x14ac:dyDescent="0.3">
      <c r="A376" s="4"/>
      <c r="B376" s="3"/>
      <c r="C376" s="58"/>
      <c r="D376" s="59"/>
      <c r="E376" s="4"/>
      <c r="F376" s="4"/>
      <c r="G376" s="4"/>
      <c r="H376" s="4"/>
      <c r="I376" s="58"/>
      <c r="J376" s="59"/>
      <c r="K376" s="4"/>
      <c r="R376" s="110"/>
      <c r="S376" s="111"/>
      <c r="T376" s="111"/>
    </row>
    <row r="377" spans="1:20" x14ac:dyDescent="0.3">
      <c r="A377" s="4"/>
      <c r="B377" s="3"/>
      <c r="C377" s="58"/>
      <c r="D377" s="59"/>
      <c r="E377" s="4"/>
      <c r="F377" s="4"/>
      <c r="G377" s="4"/>
      <c r="H377" s="4"/>
      <c r="I377" s="58"/>
      <c r="J377" s="59"/>
      <c r="K377" s="4"/>
      <c r="R377" s="110"/>
      <c r="S377" s="111"/>
      <c r="T377" s="111"/>
    </row>
    <row r="378" spans="1:20" x14ac:dyDescent="0.3">
      <c r="A378" s="4"/>
      <c r="B378" s="3"/>
      <c r="C378" s="58"/>
      <c r="D378" s="59"/>
      <c r="E378" s="4"/>
      <c r="I378" s="58"/>
      <c r="J378" s="59"/>
      <c r="K378" s="4"/>
      <c r="R378" s="110"/>
      <c r="S378" s="111"/>
      <c r="T378" s="111"/>
    </row>
    <row r="379" spans="1:20" x14ac:dyDescent="0.3">
      <c r="A379" s="4"/>
      <c r="B379" s="3"/>
      <c r="C379" s="58"/>
      <c r="D379" s="59"/>
      <c r="E379" s="4"/>
      <c r="I379" s="58"/>
      <c r="J379" s="59"/>
      <c r="K379" s="4"/>
      <c r="R379" s="110"/>
      <c r="S379" s="111"/>
      <c r="T379" s="111"/>
    </row>
    <row r="380" spans="1:20" x14ac:dyDescent="0.3">
      <c r="A380" s="4"/>
      <c r="B380" s="3"/>
      <c r="C380" s="58"/>
      <c r="D380" s="59"/>
      <c r="E380" s="4"/>
      <c r="I380" s="58"/>
      <c r="J380" s="59"/>
      <c r="K380" s="4"/>
      <c r="R380" s="110"/>
      <c r="S380" s="111"/>
      <c r="T380" s="111"/>
    </row>
    <row r="381" spans="1:20" x14ac:dyDescent="0.3">
      <c r="A381" s="4"/>
      <c r="B381" s="3"/>
      <c r="C381" s="58"/>
      <c r="D381" s="59"/>
      <c r="E381" s="4"/>
      <c r="I381" s="58"/>
      <c r="J381" s="59"/>
      <c r="K381" s="4"/>
      <c r="R381" s="110"/>
      <c r="S381" s="111"/>
      <c r="T381" s="111"/>
    </row>
    <row r="382" spans="1:20" x14ac:dyDescent="0.3">
      <c r="A382" s="4"/>
      <c r="B382" s="3"/>
      <c r="C382" s="58"/>
      <c r="D382" s="59"/>
      <c r="E382" s="4"/>
      <c r="I382" s="58"/>
      <c r="J382" s="59"/>
      <c r="K382" s="4"/>
      <c r="R382" s="110"/>
      <c r="S382" s="111"/>
      <c r="T382" s="111"/>
    </row>
    <row r="383" spans="1:20" x14ac:dyDescent="0.3">
      <c r="R383" s="110"/>
      <c r="S383" s="111"/>
      <c r="T383" s="111"/>
    </row>
    <row r="384" spans="1:20" x14ac:dyDescent="0.3">
      <c r="R384" s="110"/>
      <c r="S384" s="111"/>
      <c r="T384" s="111"/>
    </row>
    <row r="385" spans="18:20" x14ac:dyDescent="0.3">
      <c r="R385" s="110"/>
      <c r="S385" s="111"/>
      <c r="T385" s="111"/>
    </row>
    <row r="386" spans="18:20" x14ac:dyDescent="0.3">
      <c r="R386" s="110"/>
      <c r="S386" s="111"/>
      <c r="T386" s="111"/>
    </row>
    <row r="387" spans="18:20" x14ac:dyDescent="0.3">
      <c r="R387" s="110"/>
      <c r="S387" s="111"/>
      <c r="T387" s="111"/>
    </row>
    <row r="388" spans="18:20" x14ac:dyDescent="0.3">
      <c r="R388" s="110"/>
      <c r="S388" s="111"/>
      <c r="T388" s="111"/>
    </row>
    <row r="389" spans="18:20" x14ac:dyDescent="0.3">
      <c r="R389" s="110"/>
      <c r="S389" s="111"/>
      <c r="T389" s="111"/>
    </row>
    <row r="390" spans="18:20" x14ac:dyDescent="0.3">
      <c r="R390" s="110"/>
      <c r="S390" s="111"/>
      <c r="T390" s="111"/>
    </row>
    <row r="391" spans="18:20" x14ac:dyDescent="0.3">
      <c r="R391" s="110"/>
      <c r="S391" s="111"/>
      <c r="T391" s="111"/>
    </row>
    <row r="392" spans="18:20" x14ac:dyDescent="0.3">
      <c r="R392" s="110"/>
      <c r="S392" s="111"/>
      <c r="T392" s="111"/>
    </row>
    <row r="393" spans="18:20" x14ac:dyDescent="0.3">
      <c r="R393" s="110"/>
      <c r="S393" s="111"/>
      <c r="T393" s="111"/>
    </row>
    <row r="394" spans="18:20" x14ac:dyDescent="0.3">
      <c r="R394" s="110"/>
      <c r="S394" s="111"/>
      <c r="T394" s="111"/>
    </row>
    <row r="395" spans="18:20" x14ac:dyDescent="0.3">
      <c r="R395" s="110"/>
      <c r="S395" s="111"/>
      <c r="T395" s="111"/>
    </row>
    <row r="396" spans="18:20" x14ac:dyDescent="0.3">
      <c r="R396" s="110"/>
      <c r="S396" s="111"/>
      <c r="T396" s="111"/>
    </row>
    <row r="397" spans="18:20" x14ac:dyDescent="0.3">
      <c r="R397" s="110"/>
      <c r="S397" s="111"/>
      <c r="T397" s="111"/>
    </row>
    <row r="398" spans="18:20" x14ac:dyDescent="0.3">
      <c r="R398" s="110"/>
      <c r="S398" s="111"/>
      <c r="T398" s="111"/>
    </row>
    <row r="399" spans="18:20" x14ac:dyDescent="0.3">
      <c r="R399" s="110"/>
      <c r="S399" s="111"/>
      <c r="T399" s="111"/>
    </row>
    <row r="400" spans="18:20" x14ac:dyDescent="0.3">
      <c r="R400" s="110"/>
      <c r="S400" s="111"/>
      <c r="T400" s="111"/>
    </row>
    <row r="401" spans="18:20" x14ac:dyDescent="0.3">
      <c r="R401" s="110"/>
      <c r="S401" s="111"/>
      <c r="T401" s="111"/>
    </row>
    <row r="402" spans="18:20" x14ac:dyDescent="0.3">
      <c r="R402" s="110"/>
      <c r="S402" s="111"/>
      <c r="T402" s="111"/>
    </row>
    <row r="403" spans="18:20" x14ac:dyDescent="0.3">
      <c r="R403" s="110"/>
      <c r="S403" s="111"/>
      <c r="T403" s="111"/>
    </row>
    <row r="404" spans="18:20" x14ac:dyDescent="0.3">
      <c r="R404" s="110"/>
      <c r="S404" s="111"/>
      <c r="T404" s="111"/>
    </row>
    <row r="405" spans="18:20" x14ac:dyDescent="0.3">
      <c r="R405" s="110"/>
      <c r="S405" s="111"/>
      <c r="T405" s="111"/>
    </row>
    <row r="406" spans="18:20" x14ac:dyDescent="0.3">
      <c r="R406" s="110"/>
      <c r="S406" s="111"/>
      <c r="T406" s="111"/>
    </row>
    <row r="407" spans="18:20" x14ac:dyDescent="0.3">
      <c r="R407" s="110"/>
      <c r="S407" s="111"/>
      <c r="T407" s="111"/>
    </row>
    <row r="408" spans="18:20" x14ac:dyDescent="0.3">
      <c r="R408" s="110"/>
      <c r="S408" s="111"/>
      <c r="T408" s="111"/>
    </row>
    <row r="409" spans="18:20" x14ac:dyDescent="0.3">
      <c r="R409" s="110"/>
      <c r="S409" s="111"/>
      <c r="T409" s="111"/>
    </row>
    <row r="410" spans="18:20" x14ac:dyDescent="0.3">
      <c r="R410" s="110"/>
      <c r="S410" s="111"/>
      <c r="T410" s="111"/>
    </row>
    <row r="411" spans="18:20" x14ac:dyDescent="0.3">
      <c r="R411" s="110"/>
      <c r="S411" s="111"/>
      <c r="T411" s="111"/>
    </row>
    <row r="412" spans="18:20" x14ac:dyDescent="0.3">
      <c r="R412" s="110"/>
      <c r="S412" s="111"/>
      <c r="T412" s="111"/>
    </row>
    <row r="413" spans="18:20" x14ac:dyDescent="0.3">
      <c r="R413" s="110"/>
      <c r="S413" s="111"/>
      <c r="T413" s="111"/>
    </row>
    <row r="414" spans="18:20" x14ac:dyDescent="0.3">
      <c r="R414" s="110"/>
      <c r="S414" s="111"/>
      <c r="T414" s="111"/>
    </row>
    <row r="415" spans="18:20" x14ac:dyDescent="0.3">
      <c r="R415" s="110"/>
      <c r="S415" s="111"/>
      <c r="T415" s="111"/>
    </row>
    <row r="416" spans="18:20" x14ac:dyDescent="0.3">
      <c r="R416" s="110"/>
      <c r="S416" s="111"/>
      <c r="T416" s="111"/>
    </row>
    <row r="417" spans="18:20" x14ac:dyDescent="0.3">
      <c r="R417" s="110"/>
      <c r="S417" s="111"/>
      <c r="T417" s="111"/>
    </row>
    <row r="418" spans="18:20" x14ac:dyDescent="0.3">
      <c r="R418" s="110"/>
      <c r="S418" s="111"/>
      <c r="T418" s="111"/>
    </row>
    <row r="419" spans="18:20" x14ac:dyDescent="0.3">
      <c r="R419" s="110"/>
      <c r="S419" s="111"/>
      <c r="T419" s="111"/>
    </row>
    <row r="420" spans="18:20" x14ac:dyDescent="0.3">
      <c r="R420" s="110"/>
      <c r="S420" s="111"/>
      <c r="T420" s="111"/>
    </row>
    <row r="421" spans="18:20" x14ac:dyDescent="0.3">
      <c r="R421" s="110"/>
      <c r="S421" s="111"/>
      <c r="T421" s="111"/>
    </row>
    <row r="422" spans="18:20" x14ac:dyDescent="0.3">
      <c r="R422" s="110"/>
      <c r="S422" s="111"/>
      <c r="T422" s="111"/>
    </row>
    <row r="423" spans="18:20" x14ac:dyDescent="0.3">
      <c r="R423" s="110"/>
      <c r="S423" s="111"/>
      <c r="T423" s="111"/>
    </row>
    <row r="424" spans="18:20" x14ac:dyDescent="0.3">
      <c r="R424" s="110"/>
      <c r="S424" s="111"/>
      <c r="T424" s="111"/>
    </row>
    <row r="425" spans="18:20" x14ac:dyDescent="0.3">
      <c r="R425" s="110"/>
      <c r="S425" s="111"/>
      <c r="T425" s="111"/>
    </row>
    <row r="426" spans="18:20" x14ac:dyDescent="0.3">
      <c r="R426" s="110"/>
      <c r="S426" s="111"/>
      <c r="T426" s="111"/>
    </row>
    <row r="427" spans="18:20" x14ac:dyDescent="0.3">
      <c r="R427" s="110"/>
      <c r="S427" s="111"/>
      <c r="T427" s="111"/>
    </row>
    <row r="428" spans="18:20" x14ac:dyDescent="0.3">
      <c r="R428" s="110"/>
      <c r="S428" s="111"/>
      <c r="T428" s="111"/>
    </row>
    <row r="429" spans="18:20" x14ac:dyDescent="0.3">
      <c r="R429" s="110"/>
      <c r="S429" s="111"/>
      <c r="T429" s="111"/>
    </row>
    <row r="430" spans="18:20" x14ac:dyDescent="0.3">
      <c r="R430" s="110"/>
      <c r="S430" s="111"/>
      <c r="T430" s="111"/>
    </row>
    <row r="431" spans="18:20" x14ac:dyDescent="0.3">
      <c r="R431" s="110"/>
      <c r="S431" s="111"/>
      <c r="T431" s="111"/>
    </row>
    <row r="432" spans="18:20" x14ac:dyDescent="0.3">
      <c r="R432" s="110"/>
      <c r="S432" s="111"/>
      <c r="T432" s="111"/>
    </row>
    <row r="433" spans="18:20" x14ac:dyDescent="0.3">
      <c r="R433" s="110"/>
      <c r="S433" s="111"/>
      <c r="T433" s="111"/>
    </row>
    <row r="434" spans="18:20" x14ac:dyDescent="0.3">
      <c r="R434" s="110"/>
      <c r="S434" s="111"/>
      <c r="T434" s="111"/>
    </row>
    <row r="435" spans="18:20" x14ac:dyDescent="0.3">
      <c r="R435" s="110"/>
      <c r="S435" s="111"/>
      <c r="T435" s="111"/>
    </row>
    <row r="436" spans="18:20" x14ac:dyDescent="0.3">
      <c r="R436" s="110"/>
      <c r="S436" s="111"/>
      <c r="T436" s="111"/>
    </row>
    <row r="437" spans="18:20" x14ac:dyDescent="0.3">
      <c r="R437" s="110"/>
      <c r="S437" s="111"/>
      <c r="T437" s="111"/>
    </row>
    <row r="438" spans="18:20" x14ac:dyDescent="0.3">
      <c r="R438" s="110"/>
      <c r="S438" s="111"/>
      <c r="T438" s="111"/>
    </row>
    <row r="439" spans="18:20" x14ac:dyDescent="0.3">
      <c r="R439" s="110"/>
      <c r="S439" s="111"/>
      <c r="T439" s="111"/>
    </row>
    <row r="440" spans="18:20" x14ac:dyDescent="0.3">
      <c r="R440" s="110"/>
      <c r="S440" s="111"/>
      <c r="T440" s="111"/>
    </row>
    <row r="441" spans="18:20" x14ac:dyDescent="0.3">
      <c r="R441" s="110"/>
      <c r="S441" s="111"/>
      <c r="T441" s="111"/>
    </row>
    <row r="442" spans="18:20" x14ac:dyDescent="0.3">
      <c r="R442" s="110"/>
      <c r="S442" s="111"/>
      <c r="T442" s="111"/>
    </row>
    <row r="443" spans="18:20" x14ac:dyDescent="0.3">
      <c r="R443" s="110"/>
      <c r="S443" s="111"/>
      <c r="T443" s="111"/>
    </row>
    <row r="444" spans="18:20" x14ac:dyDescent="0.3">
      <c r="R444" s="110"/>
      <c r="S444" s="111"/>
      <c r="T444" s="111"/>
    </row>
    <row r="445" spans="18:20" x14ac:dyDescent="0.3">
      <c r="R445" s="110"/>
      <c r="S445" s="111"/>
      <c r="T445" s="111"/>
    </row>
    <row r="446" spans="18:20" x14ac:dyDescent="0.3">
      <c r="R446" s="110"/>
      <c r="S446" s="111"/>
      <c r="T446" s="111"/>
    </row>
    <row r="447" spans="18:20" x14ac:dyDescent="0.3">
      <c r="R447" s="110"/>
      <c r="S447" s="111"/>
      <c r="T447" s="111"/>
    </row>
    <row r="448" spans="18:20" x14ac:dyDescent="0.3">
      <c r="R448" s="110"/>
      <c r="S448" s="111"/>
      <c r="T448" s="111"/>
    </row>
    <row r="449" spans="18:20" x14ac:dyDescent="0.3">
      <c r="R449" s="110"/>
      <c r="S449" s="111"/>
      <c r="T449" s="111"/>
    </row>
    <row r="450" spans="18:20" x14ac:dyDescent="0.3">
      <c r="R450" s="110"/>
      <c r="S450" s="111"/>
      <c r="T450" s="111"/>
    </row>
    <row r="451" spans="18:20" x14ac:dyDescent="0.3">
      <c r="R451" s="110"/>
      <c r="S451" s="111"/>
      <c r="T451" s="111"/>
    </row>
    <row r="452" spans="18:20" x14ac:dyDescent="0.3">
      <c r="R452" s="110"/>
      <c r="S452" s="111"/>
      <c r="T452" s="111"/>
    </row>
    <row r="453" spans="18:20" x14ac:dyDescent="0.3">
      <c r="R453" s="110"/>
      <c r="S453" s="111"/>
      <c r="T453" s="111"/>
    </row>
    <row r="454" spans="18:20" x14ac:dyDescent="0.3">
      <c r="R454" s="110"/>
      <c r="S454" s="111"/>
      <c r="T454" s="111"/>
    </row>
    <row r="455" spans="18:20" x14ac:dyDescent="0.3">
      <c r="R455" s="110"/>
      <c r="S455" s="111"/>
      <c r="T455" s="111"/>
    </row>
    <row r="456" spans="18:20" x14ac:dyDescent="0.3">
      <c r="R456" s="110"/>
      <c r="S456" s="111"/>
      <c r="T456" s="111"/>
    </row>
    <row r="457" spans="18:20" x14ac:dyDescent="0.3">
      <c r="R457" s="110"/>
      <c r="S457" s="111"/>
      <c r="T457" s="111"/>
    </row>
    <row r="458" spans="18:20" x14ac:dyDescent="0.3">
      <c r="R458" s="110"/>
      <c r="S458" s="111"/>
      <c r="T458" s="111"/>
    </row>
    <row r="459" spans="18:20" x14ac:dyDescent="0.3">
      <c r="R459" s="110"/>
      <c r="S459" s="111"/>
      <c r="T459" s="111"/>
    </row>
    <row r="460" spans="18:20" x14ac:dyDescent="0.3">
      <c r="R460" s="110"/>
      <c r="S460" s="111"/>
      <c r="T460" s="111"/>
    </row>
    <row r="461" spans="18:20" x14ac:dyDescent="0.3">
      <c r="R461" s="110"/>
      <c r="S461" s="111"/>
      <c r="T461" s="111"/>
    </row>
    <row r="462" spans="18:20" x14ac:dyDescent="0.3">
      <c r="R462" s="110"/>
      <c r="S462" s="111"/>
      <c r="T462" s="111"/>
    </row>
    <row r="463" spans="18:20" x14ac:dyDescent="0.3">
      <c r="R463" s="110"/>
      <c r="S463" s="111"/>
      <c r="T463" s="111"/>
    </row>
    <row r="464" spans="18:20" x14ac:dyDescent="0.3">
      <c r="R464" s="110"/>
      <c r="S464" s="111"/>
      <c r="T464" s="111"/>
    </row>
    <row r="465" spans="18:20" x14ac:dyDescent="0.3">
      <c r="R465" s="110"/>
      <c r="S465" s="111"/>
      <c r="T465" s="111"/>
    </row>
    <row r="466" spans="18:20" x14ac:dyDescent="0.3">
      <c r="R466" s="110"/>
      <c r="S466" s="111"/>
      <c r="T466" s="111"/>
    </row>
    <row r="467" spans="18:20" x14ac:dyDescent="0.3">
      <c r="R467" s="110"/>
      <c r="S467" s="111"/>
      <c r="T467" s="111"/>
    </row>
    <row r="468" spans="18:20" x14ac:dyDescent="0.3">
      <c r="R468" s="110"/>
      <c r="S468" s="111"/>
      <c r="T468" s="111"/>
    </row>
    <row r="469" spans="18:20" x14ac:dyDescent="0.3">
      <c r="R469" s="110"/>
      <c r="S469" s="111"/>
      <c r="T469" s="111"/>
    </row>
    <row r="470" spans="18:20" x14ac:dyDescent="0.3">
      <c r="R470" s="110"/>
      <c r="S470" s="111"/>
      <c r="T470" s="111"/>
    </row>
    <row r="471" spans="18:20" x14ac:dyDescent="0.3">
      <c r="R471" s="110"/>
      <c r="S471" s="111"/>
      <c r="T471" s="111"/>
    </row>
    <row r="472" spans="18:20" x14ac:dyDescent="0.3">
      <c r="R472" s="110"/>
      <c r="S472" s="111"/>
      <c r="T472" s="111"/>
    </row>
    <row r="473" spans="18:20" x14ac:dyDescent="0.3">
      <c r="R473" s="110"/>
      <c r="S473" s="111"/>
      <c r="T473" s="111"/>
    </row>
    <row r="474" spans="18:20" x14ac:dyDescent="0.3">
      <c r="R474" s="110"/>
      <c r="S474" s="111"/>
      <c r="T474" s="111"/>
    </row>
    <row r="475" spans="18:20" x14ac:dyDescent="0.3">
      <c r="R475" s="110"/>
      <c r="S475" s="111"/>
      <c r="T475" s="111"/>
    </row>
    <row r="476" spans="18:20" x14ac:dyDescent="0.3">
      <c r="R476" s="110"/>
      <c r="S476" s="111"/>
      <c r="T476" s="111"/>
    </row>
    <row r="477" spans="18:20" x14ac:dyDescent="0.3">
      <c r="R477" s="110"/>
      <c r="S477" s="111"/>
      <c r="T477" s="111"/>
    </row>
    <row r="478" spans="18:20" x14ac:dyDescent="0.3">
      <c r="R478" s="110"/>
      <c r="S478" s="111"/>
      <c r="T478" s="111"/>
    </row>
    <row r="479" spans="18:20" x14ac:dyDescent="0.3">
      <c r="R479" s="110"/>
      <c r="S479" s="111"/>
      <c r="T479" s="111"/>
    </row>
    <row r="480" spans="18:20" x14ac:dyDescent="0.3">
      <c r="R480" s="110"/>
      <c r="S480" s="111"/>
      <c r="T480" s="111"/>
    </row>
    <row r="481" spans="18:20" x14ac:dyDescent="0.3">
      <c r="R481" s="110"/>
      <c r="S481" s="111"/>
      <c r="T481" s="111"/>
    </row>
    <row r="482" spans="18:20" x14ac:dyDescent="0.3">
      <c r="R482" s="110"/>
      <c r="S482" s="111"/>
      <c r="T482" s="111"/>
    </row>
    <row r="483" spans="18:20" x14ac:dyDescent="0.3">
      <c r="R483" s="110"/>
      <c r="S483" s="111"/>
      <c r="T483" s="111"/>
    </row>
    <row r="484" spans="18:20" x14ac:dyDescent="0.3">
      <c r="R484" s="110"/>
      <c r="S484" s="111"/>
      <c r="T484" s="111"/>
    </row>
    <row r="485" spans="18:20" x14ac:dyDescent="0.3">
      <c r="R485" s="110"/>
      <c r="S485" s="111"/>
      <c r="T485" s="111"/>
    </row>
    <row r="486" spans="18:20" x14ac:dyDescent="0.3">
      <c r="R486" s="110"/>
      <c r="S486" s="111"/>
      <c r="T486" s="111"/>
    </row>
    <row r="487" spans="18:20" x14ac:dyDescent="0.3">
      <c r="R487" s="110"/>
      <c r="S487" s="111"/>
      <c r="T487" s="111"/>
    </row>
    <row r="488" spans="18:20" x14ac:dyDescent="0.3">
      <c r="R488" s="110"/>
      <c r="S488" s="111"/>
      <c r="T488" s="111"/>
    </row>
    <row r="489" spans="18:20" x14ac:dyDescent="0.3">
      <c r="R489" s="110"/>
      <c r="S489" s="111"/>
      <c r="T489" s="111"/>
    </row>
    <row r="490" spans="18:20" x14ac:dyDescent="0.3">
      <c r="R490" s="110"/>
      <c r="S490" s="111"/>
      <c r="T490" s="111"/>
    </row>
    <row r="491" spans="18:20" x14ac:dyDescent="0.3">
      <c r="R491" s="110"/>
      <c r="S491" s="111"/>
      <c r="T491" s="111"/>
    </row>
    <row r="492" spans="18:20" x14ac:dyDescent="0.3">
      <c r="R492" s="110"/>
      <c r="S492" s="111"/>
      <c r="T492" s="111"/>
    </row>
    <row r="493" spans="18:20" x14ac:dyDescent="0.3">
      <c r="R493" s="110"/>
      <c r="S493" s="111"/>
      <c r="T493" s="111"/>
    </row>
    <row r="494" spans="18:20" x14ac:dyDescent="0.3">
      <c r="R494" s="110"/>
      <c r="S494" s="111"/>
      <c r="T494" s="111"/>
    </row>
    <row r="495" spans="18:20" x14ac:dyDescent="0.3">
      <c r="R495" s="110"/>
      <c r="S495" s="111"/>
      <c r="T495" s="111"/>
    </row>
    <row r="496" spans="18:20" x14ac:dyDescent="0.3">
      <c r="R496" s="110"/>
      <c r="S496" s="111"/>
      <c r="T496" s="111"/>
    </row>
    <row r="497" spans="18:20" x14ac:dyDescent="0.3">
      <c r="R497" s="110"/>
      <c r="S497" s="111"/>
      <c r="T497" s="111"/>
    </row>
    <row r="498" spans="18:20" x14ac:dyDescent="0.3">
      <c r="R498" s="110"/>
      <c r="S498" s="111"/>
      <c r="T498" s="111"/>
    </row>
    <row r="499" spans="18:20" x14ac:dyDescent="0.3">
      <c r="R499" s="110"/>
      <c r="S499" s="111"/>
      <c r="T499" s="111"/>
    </row>
    <row r="500" spans="18:20" x14ac:dyDescent="0.3">
      <c r="R500" s="110"/>
      <c r="S500" s="111"/>
      <c r="T500" s="111"/>
    </row>
    <row r="501" spans="18:20" x14ac:dyDescent="0.3">
      <c r="R501" s="110"/>
      <c r="S501" s="111"/>
      <c r="T501" s="111"/>
    </row>
    <row r="502" spans="18:20" x14ac:dyDescent="0.3">
      <c r="R502" s="110"/>
      <c r="S502" s="111"/>
      <c r="T502" s="111"/>
    </row>
    <row r="503" spans="18:20" x14ac:dyDescent="0.3">
      <c r="R503" s="110"/>
      <c r="S503" s="111"/>
      <c r="T503" s="111"/>
    </row>
    <row r="504" spans="18:20" x14ac:dyDescent="0.3">
      <c r="R504" s="110"/>
      <c r="S504" s="111"/>
      <c r="T504" s="111"/>
    </row>
    <row r="505" spans="18:20" x14ac:dyDescent="0.3">
      <c r="R505" s="110"/>
      <c r="S505" s="111"/>
      <c r="T505" s="111"/>
    </row>
    <row r="506" spans="18:20" x14ac:dyDescent="0.3">
      <c r="R506" s="110"/>
      <c r="S506" s="111"/>
      <c r="T506" s="111"/>
    </row>
    <row r="507" spans="18:20" x14ac:dyDescent="0.3">
      <c r="R507" s="110"/>
      <c r="S507" s="111"/>
      <c r="T507" s="111"/>
    </row>
    <row r="508" spans="18:20" x14ac:dyDescent="0.3">
      <c r="R508" s="110"/>
      <c r="S508" s="111"/>
      <c r="T508" s="111"/>
    </row>
    <row r="509" spans="18:20" x14ac:dyDescent="0.3">
      <c r="R509" s="110"/>
      <c r="S509" s="111"/>
      <c r="T509" s="111"/>
    </row>
    <row r="510" spans="18:20" x14ac:dyDescent="0.3">
      <c r="R510" s="110"/>
      <c r="S510" s="111"/>
      <c r="T510" s="111"/>
    </row>
    <row r="511" spans="18:20" x14ac:dyDescent="0.3">
      <c r="R511" s="110"/>
      <c r="S511" s="111"/>
      <c r="T511" s="111"/>
    </row>
    <row r="512" spans="18:20" x14ac:dyDescent="0.3">
      <c r="R512" s="110"/>
      <c r="S512" s="111"/>
      <c r="T512" s="111"/>
    </row>
    <row r="513" spans="18:20" x14ac:dyDescent="0.3">
      <c r="R513" s="110"/>
      <c r="S513" s="111"/>
      <c r="T513" s="111"/>
    </row>
    <row r="514" spans="18:20" x14ac:dyDescent="0.3">
      <c r="R514" s="110"/>
      <c r="S514" s="111"/>
      <c r="T514" s="111"/>
    </row>
    <row r="515" spans="18:20" x14ac:dyDescent="0.3">
      <c r="R515" s="110"/>
      <c r="S515" s="111"/>
      <c r="T515" s="111"/>
    </row>
    <row r="516" spans="18:20" x14ac:dyDescent="0.3">
      <c r="R516" s="110"/>
      <c r="S516" s="111"/>
      <c r="T516" s="111"/>
    </row>
    <row r="517" spans="18:20" x14ac:dyDescent="0.3">
      <c r="R517" s="110"/>
      <c r="S517" s="111"/>
      <c r="T517" s="111"/>
    </row>
    <row r="518" spans="18:20" x14ac:dyDescent="0.3">
      <c r="R518" s="110"/>
      <c r="S518" s="111"/>
      <c r="T518" s="111"/>
    </row>
    <row r="519" spans="18:20" x14ac:dyDescent="0.3">
      <c r="R519" s="110"/>
      <c r="S519" s="111"/>
      <c r="T519" s="111"/>
    </row>
    <row r="520" spans="18:20" x14ac:dyDescent="0.3">
      <c r="R520" s="110"/>
      <c r="S520" s="111"/>
      <c r="T520" s="111"/>
    </row>
    <row r="521" spans="18:20" x14ac:dyDescent="0.3">
      <c r="R521" s="110"/>
      <c r="S521" s="111"/>
      <c r="T521" s="111"/>
    </row>
    <row r="522" spans="18:20" x14ac:dyDescent="0.3">
      <c r="R522" s="110"/>
      <c r="S522" s="111"/>
      <c r="T522" s="111"/>
    </row>
    <row r="523" spans="18:20" x14ac:dyDescent="0.3">
      <c r="R523" s="110"/>
      <c r="S523" s="111"/>
      <c r="T523" s="111"/>
    </row>
    <row r="524" spans="18:20" x14ac:dyDescent="0.3">
      <c r="R524" s="110"/>
      <c r="S524" s="111"/>
      <c r="T524" s="111"/>
    </row>
    <row r="525" spans="18:20" x14ac:dyDescent="0.3">
      <c r="R525" s="110"/>
      <c r="S525" s="111"/>
      <c r="T525" s="111"/>
    </row>
    <row r="526" spans="18:20" x14ac:dyDescent="0.3">
      <c r="R526" s="110"/>
      <c r="S526" s="111"/>
      <c r="T526" s="111"/>
    </row>
    <row r="527" spans="18:20" x14ac:dyDescent="0.3">
      <c r="R527" s="110"/>
      <c r="S527" s="111"/>
      <c r="T527" s="111"/>
    </row>
    <row r="528" spans="18:20" x14ac:dyDescent="0.3">
      <c r="R528" s="110"/>
      <c r="S528" s="111"/>
      <c r="T528" s="111"/>
    </row>
    <row r="529" spans="18:20" x14ac:dyDescent="0.3">
      <c r="R529" s="110"/>
      <c r="S529" s="111"/>
      <c r="T529" s="111"/>
    </row>
    <row r="530" spans="18:20" x14ac:dyDescent="0.3">
      <c r="R530" s="110"/>
      <c r="S530" s="111"/>
      <c r="T530" s="111"/>
    </row>
    <row r="531" spans="18:20" x14ac:dyDescent="0.3">
      <c r="R531" s="110"/>
      <c r="S531" s="111"/>
      <c r="T531" s="111"/>
    </row>
    <row r="532" spans="18:20" x14ac:dyDescent="0.3">
      <c r="R532" s="110"/>
      <c r="S532" s="111"/>
      <c r="T532" s="111"/>
    </row>
    <row r="533" spans="18:20" x14ac:dyDescent="0.3">
      <c r="R533" s="110"/>
      <c r="S533" s="111"/>
      <c r="T533" s="111"/>
    </row>
    <row r="534" spans="18:20" x14ac:dyDescent="0.3">
      <c r="R534" s="110"/>
      <c r="S534" s="111"/>
      <c r="T534" s="111"/>
    </row>
    <row r="535" spans="18:20" x14ac:dyDescent="0.3">
      <c r="R535" s="110"/>
      <c r="S535" s="111"/>
      <c r="T535" s="111"/>
    </row>
    <row r="536" spans="18:20" x14ac:dyDescent="0.3">
      <c r="R536" s="110"/>
      <c r="S536" s="111"/>
      <c r="T536" s="111"/>
    </row>
    <row r="537" spans="18:20" x14ac:dyDescent="0.3">
      <c r="R537" s="110"/>
      <c r="S537" s="111"/>
      <c r="T537" s="111"/>
    </row>
    <row r="538" spans="18:20" x14ac:dyDescent="0.3">
      <c r="R538" s="110"/>
      <c r="S538" s="111"/>
      <c r="T538" s="111"/>
    </row>
    <row r="539" spans="18:20" x14ac:dyDescent="0.3">
      <c r="R539" s="110"/>
      <c r="S539" s="111"/>
      <c r="T539" s="111"/>
    </row>
    <row r="540" spans="18:20" x14ac:dyDescent="0.3">
      <c r="R540" s="110"/>
      <c r="S540" s="111"/>
      <c r="T540" s="111"/>
    </row>
    <row r="541" spans="18:20" x14ac:dyDescent="0.3">
      <c r="R541" s="110"/>
      <c r="S541" s="111"/>
      <c r="T541" s="111"/>
    </row>
    <row r="542" spans="18:20" x14ac:dyDescent="0.3">
      <c r="R542" s="110"/>
      <c r="S542" s="111"/>
      <c r="T542" s="111"/>
    </row>
    <row r="543" spans="18:20" x14ac:dyDescent="0.3">
      <c r="R543" s="110"/>
      <c r="S543" s="111"/>
      <c r="T543" s="111"/>
    </row>
    <row r="544" spans="18:20" x14ac:dyDescent="0.3">
      <c r="R544" s="110"/>
      <c r="S544" s="111"/>
      <c r="T544" s="111"/>
    </row>
    <row r="545" spans="18:20" x14ac:dyDescent="0.3">
      <c r="R545" s="110"/>
      <c r="S545" s="111"/>
      <c r="T545" s="111"/>
    </row>
    <row r="546" spans="18:20" x14ac:dyDescent="0.3">
      <c r="R546" s="110"/>
      <c r="S546" s="111"/>
      <c r="T546" s="111"/>
    </row>
    <row r="547" spans="18:20" x14ac:dyDescent="0.3">
      <c r="R547" s="110"/>
      <c r="S547" s="111"/>
      <c r="T547" s="111"/>
    </row>
    <row r="548" spans="18:20" x14ac:dyDescent="0.3">
      <c r="R548" s="110"/>
      <c r="S548" s="111"/>
      <c r="T548" s="111"/>
    </row>
    <row r="549" spans="18:20" x14ac:dyDescent="0.3">
      <c r="R549" s="110"/>
      <c r="S549" s="111"/>
      <c r="T549" s="111"/>
    </row>
    <row r="550" spans="18:20" x14ac:dyDescent="0.3">
      <c r="R550" s="110"/>
      <c r="S550" s="111"/>
      <c r="T550" s="111"/>
    </row>
    <row r="551" spans="18:20" x14ac:dyDescent="0.3">
      <c r="R551" s="110"/>
      <c r="S551" s="111"/>
      <c r="T551" s="111"/>
    </row>
    <row r="552" spans="18:20" x14ac:dyDescent="0.3">
      <c r="R552" s="110"/>
      <c r="S552" s="111"/>
      <c r="T552" s="111"/>
    </row>
    <row r="553" spans="18:20" x14ac:dyDescent="0.3">
      <c r="R553" s="110"/>
      <c r="S553" s="111"/>
      <c r="T553" s="111"/>
    </row>
    <row r="554" spans="18:20" x14ac:dyDescent="0.3">
      <c r="R554" s="110"/>
      <c r="S554" s="111"/>
      <c r="T554" s="111"/>
    </row>
    <row r="555" spans="18:20" x14ac:dyDescent="0.3">
      <c r="R555" s="110"/>
      <c r="S555" s="111"/>
      <c r="T555" s="111"/>
    </row>
    <row r="556" spans="18:20" x14ac:dyDescent="0.3">
      <c r="R556" s="110"/>
      <c r="S556" s="111"/>
      <c r="T556" s="111"/>
    </row>
    <row r="557" spans="18:20" x14ac:dyDescent="0.3">
      <c r="R557" s="110"/>
      <c r="S557" s="111"/>
      <c r="T557" s="111"/>
    </row>
    <row r="558" spans="18:20" x14ac:dyDescent="0.3">
      <c r="R558" s="110"/>
      <c r="S558" s="111"/>
      <c r="T558" s="111"/>
    </row>
    <row r="559" spans="18:20" x14ac:dyDescent="0.3">
      <c r="R559" s="110"/>
      <c r="S559" s="111"/>
      <c r="T559" s="111"/>
    </row>
    <row r="560" spans="18:20" x14ac:dyDescent="0.3">
      <c r="R560" s="110"/>
      <c r="S560" s="111"/>
      <c r="T560" s="111"/>
    </row>
    <row r="561" spans="18:20" x14ac:dyDescent="0.3">
      <c r="R561" s="110"/>
      <c r="S561" s="111"/>
      <c r="T561" s="111"/>
    </row>
    <row r="562" spans="18:20" x14ac:dyDescent="0.3">
      <c r="R562" s="110"/>
      <c r="S562" s="111"/>
      <c r="T562" s="111"/>
    </row>
    <row r="563" spans="18:20" x14ac:dyDescent="0.3">
      <c r="R563" s="110"/>
      <c r="S563" s="111"/>
      <c r="T563" s="111"/>
    </row>
    <row r="564" spans="18:20" x14ac:dyDescent="0.3">
      <c r="R564" s="110"/>
      <c r="S564" s="111"/>
      <c r="T564" s="111"/>
    </row>
    <row r="565" spans="18:20" x14ac:dyDescent="0.3">
      <c r="R565" s="110"/>
      <c r="S565" s="111"/>
      <c r="T565" s="111"/>
    </row>
    <row r="566" spans="18:20" x14ac:dyDescent="0.3">
      <c r="R566" s="110"/>
      <c r="S566" s="111"/>
      <c r="T566" s="111"/>
    </row>
    <row r="567" spans="18:20" x14ac:dyDescent="0.3">
      <c r="R567" s="110"/>
      <c r="S567" s="111"/>
      <c r="T567" s="111"/>
    </row>
    <row r="568" spans="18:20" x14ac:dyDescent="0.3">
      <c r="R568" s="110"/>
      <c r="S568" s="111"/>
      <c r="T568" s="111"/>
    </row>
    <row r="569" spans="18:20" x14ac:dyDescent="0.3">
      <c r="R569" s="110"/>
      <c r="S569" s="111"/>
      <c r="T569" s="111"/>
    </row>
    <row r="570" spans="18:20" x14ac:dyDescent="0.3">
      <c r="R570" s="110"/>
      <c r="S570" s="111"/>
      <c r="T570" s="111"/>
    </row>
    <row r="571" spans="18:20" x14ac:dyDescent="0.3">
      <c r="R571" s="110"/>
      <c r="S571" s="111"/>
      <c r="T571" s="111"/>
    </row>
    <row r="572" spans="18:20" x14ac:dyDescent="0.3">
      <c r="R572" s="110"/>
      <c r="S572" s="111"/>
      <c r="T572" s="111"/>
    </row>
    <row r="573" spans="18:20" x14ac:dyDescent="0.3">
      <c r="R573" s="110"/>
      <c r="S573" s="111"/>
      <c r="T573" s="111"/>
    </row>
    <row r="574" spans="18:20" x14ac:dyDescent="0.3">
      <c r="R574" s="110"/>
      <c r="S574" s="111"/>
      <c r="T574" s="111"/>
    </row>
    <row r="575" spans="18:20" x14ac:dyDescent="0.3">
      <c r="R575" s="110"/>
      <c r="S575" s="111"/>
      <c r="T575" s="111"/>
    </row>
    <row r="576" spans="18:20" x14ac:dyDescent="0.3">
      <c r="R576" s="110"/>
      <c r="S576" s="111"/>
      <c r="T576" s="111"/>
    </row>
    <row r="577" spans="18:20" x14ac:dyDescent="0.3">
      <c r="R577" s="110"/>
      <c r="S577" s="111"/>
      <c r="T577" s="111"/>
    </row>
    <row r="578" spans="18:20" x14ac:dyDescent="0.3">
      <c r="R578" s="110"/>
      <c r="S578" s="111"/>
      <c r="T578" s="111"/>
    </row>
    <row r="579" spans="18:20" x14ac:dyDescent="0.3">
      <c r="R579" s="110"/>
      <c r="S579" s="111"/>
      <c r="T579" s="111"/>
    </row>
    <row r="580" spans="18:20" x14ac:dyDescent="0.3">
      <c r="R580" s="110"/>
      <c r="S580" s="111"/>
      <c r="T580" s="111"/>
    </row>
    <row r="581" spans="18:20" x14ac:dyDescent="0.3">
      <c r="R581" s="110"/>
      <c r="S581" s="111"/>
      <c r="T581" s="111"/>
    </row>
    <row r="582" spans="18:20" x14ac:dyDescent="0.3">
      <c r="R582" s="110"/>
      <c r="S582" s="111"/>
      <c r="T582" s="111"/>
    </row>
    <row r="583" spans="18:20" x14ac:dyDescent="0.3">
      <c r="R583" s="110"/>
      <c r="S583" s="111"/>
      <c r="T583" s="111"/>
    </row>
    <row r="584" spans="18:20" x14ac:dyDescent="0.3">
      <c r="R584" s="110"/>
      <c r="S584" s="111"/>
      <c r="T584" s="111"/>
    </row>
    <row r="585" spans="18:20" x14ac:dyDescent="0.3">
      <c r="R585" s="110"/>
      <c r="S585" s="111"/>
      <c r="T585" s="111"/>
    </row>
    <row r="586" spans="18:20" x14ac:dyDescent="0.3">
      <c r="R586" s="110"/>
      <c r="S586" s="111"/>
      <c r="T586" s="111"/>
    </row>
    <row r="587" spans="18:20" x14ac:dyDescent="0.3">
      <c r="R587" s="110"/>
      <c r="S587" s="111"/>
      <c r="T587" s="111"/>
    </row>
    <row r="588" spans="18:20" x14ac:dyDescent="0.3">
      <c r="R588" s="110"/>
      <c r="S588" s="111"/>
      <c r="T588" s="111"/>
    </row>
    <row r="589" spans="18:20" x14ac:dyDescent="0.3">
      <c r="R589" s="110"/>
      <c r="S589" s="111"/>
      <c r="T589" s="111"/>
    </row>
    <row r="590" spans="18:20" x14ac:dyDescent="0.3">
      <c r="R590" s="110"/>
      <c r="S590" s="111"/>
      <c r="T590" s="111"/>
    </row>
    <row r="591" spans="18:20" x14ac:dyDescent="0.3">
      <c r="R591" s="110"/>
      <c r="S591" s="111"/>
      <c r="T591" s="111"/>
    </row>
    <row r="592" spans="18:20" x14ac:dyDescent="0.3">
      <c r="R592" s="110"/>
      <c r="S592" s="111"/>
      <c r="T592" s="111"/>
    </row>
    <row r="593" spans="18:20" x14ac:dyDescent="0.3">
      <c r="R593" s="110"/>
      <c r="S593" s="111"/>
      <c r="T593" s="111"/>
    </row>
    <row r="594" spans="18:20" x14ac:dyDescent="0.3">
      <c r="R594" s="110"/>
      <c r="S594" s="111"/>
      <c r="T594" s="111"/>
    </row>
    <row r="595" spans="18:20" x14ac:dyDescent="0.3">
      <c r="R595" s="110"/>
      <c r="S595" s="111"/>
      <c r="T595" s="111"/>
    </row>
    <row r="596" spans="18:20" x14ac:dyDescent="0.3">
      <c r="R596" s="110"/>
      <c r="S596" s="111"/>
      <c r="T596" s="111"/>
    </row>
    <row r="597" spans="18:20" x14ac:dyDescent="0.3">
      <c r="R597" s="110"/>
      <c r="S597" s="111"/>
      <c r="T597" s="111"/>
    </row>
    <row r="598" spans="18:20" x14ac:dyDescent="0.3">
      <c r="R598" s="110"/>
      <c r="S598" s="111"/>
      <c r="T598" s="111"/>
    </row>
    <row r="599" spans="18:20" x14ac:dyDescent="0.3">
      <c r="R599" s="110"/>
      <c r="S599" s="111"/>
      <c r="T599" s="111"/>
    </row>
    <row r="600" spans="18:20" x14ac:dyDescent="0.3">
      <c r="R600" s="110"/>
      <c r="S600" s="111"/>
      <c r="T600" s="111"/>
    </row>
    <row r="601" spans="18:20" x14ac:dyDescent="0.3">
      <c r="R601" s="110"/>
      <c r="S601" s="111"/>
      <c r="T601" s="111"/>
    </row>
    <row r="602" spans="18:20" x14ac:dyDescent="0.3">
      <c r="R602" s="110"/>
      <c r="S602" s="111"/>
      <c r="T602" s="111"/>
    </row>
    <row r="603" spans="18:20" x14ac:dyDescent="0.3">
      <c r="R603" s="110"/>
      <c r="S603" s="111"/>
      <c r="T603" s="111"/>
    </row>
    <row r="604" spans="18:20" x14ac:dyDescent="0.3">
      <c r="R604" s="110"/>
      <c r="S604" s="111"/>
      <c r="T604" s="111"/>
    </row>
    <row r="605" spans="18:20" x14ac:dyDescent="0.3">
      <c r="R605" s="110"/>
      <c r="S605" s="111"/>
      <c r="T605" s="111"/>
    </row>
    <row r="606" spans="18:20" x14ac:dyDescent="0.3">
      <c r="R606" s="110"/>
      <c r="S606" s="111"/>
      <c r="T606" s="111"/>
    </row>
    <row r="607" spans="18:20" x14ac:dyDescent="0.3">
      <c r="R607" s="110"/>
      <c r="S607" s="111"/>
      <c r="T607" s="111"/>
    </row>
    <row r="608" spans="18:20" x14ac:dyDescent="0.3">
      <c r="R608" s="110"/>
      <c r="S608" s="111"/>
      <c r="T608" s="111"/>
    </row>
    <row r="609" spans="18:20" x14ac:dyDescent="0.3">
      <c r="R609" s="110"/>
      <c r="S609" s="111"/>
      <c r="T609" s="111"/>
    </row>
    <row r="610" spans="18:20" x14ac:dyDescent="0.3">
      <c r="R610" s="110"/>
      <c r="S610" s="111"/>
      <c r="T610" s="111"/>
    </row>
    <row r="611" spans="18:20" x14ac:dyDescent="0.3">
      <c r="R611" s="110"/>
      <c r="S611" s="111"/>
      <c r="T611" s="111"/>
    </row>
    <row r="612" spans="18:20" x14ac:dyDescent="0.3">
      <c r="R612" s="110"/>
      <c r="S612" s="111"/>
      <c r="T612" s="111"/>
    </row>
    <row r="613" spans="18:20" x14ac:dyDescent="0.3">
      <c r="R613" s="110"/>
      <c r="S613" s="111"/>
      <c r="T613" s="111"/>
    </row>
    <row r="614" spans="18:20" x14ac:dyDescent="0.3">
      <c r="R614" s="110"/>
      <c r="S614" s="111"/>
      <c r="T614" s="111"/>
    </row>
    <row r="615" spans="18:20" x14ac:dyDescent="0.3">
      <c r="R615" s="110"/>
      <c r="S615" s="111"/>
      <c r="T615" s="111"/>
    </row>
    <row r="616" spans="18:20" x14ac:dyDescent="0.3">
      <c r="R616" s="110"/>
      <c r="S616" s="111"/>
      <c r="T616" s="111"/>
    </row>
    <row r="617" spans="18:20" x14ac:dyDescent="0.3">
      <c r="R617" s="110"/>
      <c r="S617" s="111"/>
      <c r="T617" s="111"/>
    </row>
    <row r="618" spans="18:20" x14ac:dyDescent="0.3">
      <c r="R618" s="110"/>
      <c r="S618" s="111"/>
      <c r="T618" s="111"/>
    </row>
    <row r="619" spans="18:20" x14ac:dyDescent="0.3">
      <c r="R619" s="110"/>
      <c r="S619" s="111"/>
      <c r="T619" s="111"/>
    </row>
    <row r="620" spans="18:20" x14ac:dyDescent="0.3">
      <c r="R620" s="110"/>
      <c r="S620" s="111"/>
      <c r="T620" s="111"/>
    </row>
    <row r="621" spans="18:20" x14ac:dyDescent="0.3">
      <c r="R621" s="110"/>
      <c r="S621" s="111"/>
      <c r="T621" s="111"/>
    </row>
    <row r="622" spans="18:20" x14ac:dyDescent="0.3">
      <c r="R622" s="110"/>
      <c r="S622" s="111"/>
      <c r="T622" s="111"/>
    </row>
    <row r="623" spans="18:20" x14ac:dyDescent="0.3">
      <c r="R623" s="110"/>
      <c r="S623" s="111"/>
      <c r="T623" s="111"/>
    </row>
    <row r="624" spans="18:20" x14ac:dyDescent="0.3">
      <c r="R624" s="110"/>
      <c r="S624" s="111"/>
      <c r="T624" s="111"/>
    </row>
    <row r="625" spans="18:20" x14ac:dyDescent="0.3">
      <c r="R625" s="110"/>
      <c r="S625" s="111"/>
      <c r="T625" s="111"/>
    </row>
    <row r="626" spans="18:20" x14ac:dyDescent="0.3">
      <c r="R626" s="110"/>
      <c r="S626" s="111"/>
      <c r="T626" s="111"/>
    </row>
    <row r="627" spans="18:20" x14ac:dyDescent="0.3">
      <c r="R627" s="110"/>
      <c r="S627" s="111"/>
      <c r="T627" s="111"/>
    </row>
    <row r="628" spans="18:20" x14ac:dyDescent="0.3">
      <c r="R628" s="110"/>
      <c r="S628" s="111"/>
      <c r="T628" s="111"/>
    </row>
    <row r="629" spans="18:20" x14ac:dyDescent="0.3">
      <c r="R629" s="110"/>
      <c r="S629" s="111"/>
      <c r="T629" s="111"/>
    </row>
    <row r="630" spans="18:20" x14ac:dyDescent="0.3">
      <c r="R630" s="110"/>
      <c r="S630" s="111"/>
      <c r="T630" s="111"/>
    </row>
    <row r="631" spans="18:20" x14ac:dyDescent="0.3">
      <c r="R631" s="110"/>
      <c r="S631" s="111"/>
      <c r="T631" s="111"/>
    </row>
    <row r="632" spans="18:20" x14ac:dyDescent="0.3">
      <c r="R632" s="110"/>
      <c r="S632" s="111"/>
      <c r="T632" s="111"/>
    </row>
    <row r="633" spans="18:20" x14ac:dyDescent="0.3">
      <c r="R633" s="110"/>
      <c r="S633" s="111"/>
      <c r="T633" s="111"/>
    </row>
    <row r="634" spans="18:20" x14ac:dyDescent="0.3">
      <c r="R634" s="110"/>
      <c r="S634" s="111"/>
      <c r="T634" s="111"/>
    </row>
    <row r="635" spans="18:20" x14ac:dyDescent="0.3">
      <c r="R635" s="110"/>
      <c r="S635" s="111"/>
      <c r="T635" s="111"/>
    </row>
    <row r="636" spans="18:20" x14ac:dyDescent="0.3">
      <c r="R636" s="110"/>
      <c r="S636" s="111"/>
      <c r="T636" s="111"/>
    </row>
    <row r="637" spans="18:20" x14ac:dyDescent="0.3">
      <c r="R637" s="110"/>
      <c r="S637" s="111"/>
      <c r="T637" s="111"/>
    </row>
    <row r="638" spans="18:20" x14ac:dyDescent="0.3">
      <c r="R638" s="110"/>
      <c r="S638" s="111"/>
      <c r="T638" s="111"/>
    </row>
    <row r="639" spans="18:20" x14ac:dyDescent="0.3">
      <c r="R639" s="110"/>
      <c r="S639" s="111"/>
      <c r="T639" s="111"/>
    </row>
    <row r="640" spans="18:20" x14ac:dyDescent="0.3">
      <c r="R640" s="110"/>
      <c r="S640" s="111"/>
      <c r="T640" s="111"/>
    </row>
    <row r="641" spans="18:20" x14ac:dyDescent="0.3">
      <c r="R641" s="110"/>
      <c r="S641" s="111"/>
      <c r="T641" s="111"/>
    </row>
    <row r="642" spans="18:20" x14ac:dyDescent="0.3">
      <c r="R642" s="110"/>
      <c r="S642" s="111"/>
      <c r="T642" s="111"/>
    </row>
    <row r="643" spans="18:20" x14ac:dyDescent="0.3">
      <c r="R643" s="110"/>
      <c r="S643" s="111"/>
      <c r="T643" s="111"/>
    </row>
    <row r="644" spans="18:20" x14ac:dyDescent="0.3">
      <c r="R644" s="110"/>
      <c r="S644" s="111"/>
      <c r="T644" s="111"/>
    </row>
    <row r="645" spans="18:20" x14ac:dyDescent="0.3">
      <c r="R645" s="110"/>
      <c r="S645" s="111"/>
      <c r="T645" s="111"/>
    </row>
    <row r="646" spans="18:20" x14ac:dyDescent="0.3">
      <c r="R646" s="110"/>
      <c r="S646" s="111"/>
      <c r="T646" s="111"/>
    </row>
    <row r="647" spans="18:20" x14ac:dyDescent="0.3">
      <c r="R647" s="110"/>
      <c r="S647" s="111"/>
      <c r="T647" s="111"/>
    </row>
    <row r="648" spans="18:20" x14ac:dyDescent="0.3">
      <c r="R648" s="110"/>
      <c r="S648" s="111"/>
      <c r="T648" s="111"/>
    </row>
    <row r="649" spans="18:20" x14ac:dyDescent="0.3">
      <c r="R649" s="110"/>
      <c r="S649" s="111"/>
      <c r="T649" s="111"/>
    </row>
    <row r="650" spans="18:20" x14ac:dyDescent="0.3">
      <c r="R650" s="110"/>
      <c r="S650" s="111"/>
      <c r="T650" s="111"/>
    </row>
    <row r="651" spans="18:20" x14ac:dyDescent="0.3">
      <c r="R651" s="110"/>
      <c r="S651" s="111"/>
      <c r="T651" s="111"/>
    </row>
    <row r="652" spans="18:20" x14ac:dyDescent="0.3">
      <c r="R652" s="110"/>
      <c r="S652" s="111"/>
      <c r="T652" s="111"/>
    </row>
    <row r="653" spans="18:20" x14ac:dyDescent="0.3">
      <c r="R653" s="110"/>
      <c r="S653" s="111"/>
      <c r="T653" s="111"/>
    </row>
    <row r="654" spans="18:20" x14ac:dyDescent="0.3">
      <c r="R654" s="110"/>
      <c r="S654" s="111"/>
      <c r="T654" s="111"/>
    </row>
    <row r="655" spans="18:20" x14ac:dyDescent="0.3">
      <c r="R655" s="110"/>
      <c r="S655" s="111"/>
      <c r="T655" s="111"/>
    </row>
    <row r="656" spans="18:20" x14ac:dyDescent="0.3">
      <c r="R656" s="110"/>
      <c r="S656" s="111"/>
      <c r="T656" s="111"/>
    </row>
    <row r="657" spans="18:20" x14ac:dyDescent="0.3">
      <c r="R657" s="110"/>
      <c r="S657" s="111"/>
      <c r="T657" s="111"/>
    </row>
    <row r="658" spans="18:20" x14ac:dyDescent="0.3">
      <c r="R658" s="110"/>
      <c r="S658" s="111"/>
      <c r="T658" s="111"/>
    </row>
    <row r="659" spans="18:20" x14ac:dyDescent="0.3">
      <c r="R659" s="110"/>
      <c r="S659" s="111"/>
      <c r="T659" s="111"/>
    </row>
    <row r="660" spans="18:20" x14ac:dyDescent="0.3">
      <c r="R660" s="110"/>
      <c r="S660" s="111"/>
      <c r="T660" s="111"/>
    </row>
    <row r="661" spans="18:20" x14ac:dyDescent="0.3">
      <c r="R661" s="110"/>
      <c r="S661" s="111"/>
      <c r="T661" s="111"/>
    </row>
    <row r="662" spans="18:20" x14ac:dyDescent="0.3">
      <c r="R662" s="110"/>
      <c r="S662" s="111"/>
      <c r="T662" s="111"/>
    </row>
    <row r="663" spans="18:20" x14ac:dyDescent="0.3">
      <c r="R663" s="110"/>
      <c r="S663" s="111"/>
      <c r="T663" s="111"/>
    </row>
    <row r="664" spans="18:20" x14ac:dyDescent="0.3">
      <c r="R664" s="110"/>
      <c r="S664" s="111"/>
      <c r="T664" s="111"/>
    </row>
    <row r="665" spans="18:20" x14ac:dyDescent="0.3">
      <c r="R665" s="110"/>
      <c r="S665" s="111"/>
      <c r="T665" s="111"/>
    </row>
    <row r="666" spans="18:20" x14ac:dyDescent="0.3">
      <c r="R666" s="110"/>
      <c r="S666" s="111"/>
      <c r="T666" s="111"/>
    </row>
    <row r="667" spans="18:20" x14ac:dyDescent="0.3">
      <c r="R667" s="110"/>
      <c r="S667" s="111"/>
      <c r="T667" s="111"/>
    </row>
    <row r="668" spans="18:20" x14ac:dyDescent="0.3">
      <c r="R668" s="110"/>
      <c r="S668" s="111"/>
      <c r="T668" s="111"/>
    </row>
    <row r="669" spans="18:20" x14ac:dyDescent="0.3">
      <c r="R669" s="110"/>
      <c r="S669" s="111"/>
      <c r="T669" s="111"/>
    </row>
    <row r="670" spans="18:20" x14ac:dyDescent="0.3">
      <c r="R670" s="110"/>
      <c r="S670" s="111"/>
      <c r="T670" s="111"/>
    </row>
    <row r="671" spans="18:20" x14ac:dyDescent="0.3">
      <c r="R671" s="110"/>
      <c r="S671" s="111"/>
      <c r="T671" s="111"/>
    </row>
    <row r="672" spans="18:20" x14ac:dyDescent="0.3">
      <c r="R672" s="110"/>
      <c r="S672" s="111"/>
      <c r="T672" s="111"/>
    </row>
    <row r="673" spans="18:20" x14ac:dyDescent="0.3">
      <c r="R673" s="110"/>
      <c r="S673" s="111"/>
      <c r="T673" s="111"/>
    </row>
    <row r="674" spans="18:20" x14ac:dyDescent="0.3">
      <c r="R674" s="110"/>
      <c r="S674" s="111"/>
      <c r="T674" s="111"/>
    </row>
    <row r="675" spans="18:20" x14ac:dyDescent="0.3">
      <c r="R675" s="110"/>
      <c r="S675" s="111"/>
      <c r="T675" s="111"/>
    </row>
    <row r="676" spans="18:20" x14ac:dyDescent="0.3">
      <c r="R676" s="110"/>
      <c r="S676" s="111"/>
      <c r="T676" s="111"/>
    </row>
    <row r="677" spans="18:20" x14ac:dyDescent="0.3">
      <c r="R677" s="110"/>
      <c r="S677" s="111"/>
      <c r="T677" s="111"/>
    </row>
    <row r="678" spans="18:20" x14ac:dyDescent="0.3">
      <c r="R678" s="110"/>
      <c r="S678" s="111"/>
      <c r="T678" s="111"/>
    </row>
    <row r="679" spans="18:20" x14ac:dyDescent="0.3">
      <c r="R679" s="110"/>
      <c r="S679" s="111"/>
      <c r="T679" s="111"/>
    </row>
    <row r="680" spans="18:20" x14ac:dyDescent="0.3">
      <c r="R680" s="110"/>
      <c r="S680" s="111"/>
      <c r="T680" s="111"/>
    </row>
    <row r="681" spans="18:20" x14ac:dyDescent="0.3">
      <c r="R681" s="110"/>
      <c r="S681" s="111"/>
      <c r="T681" s="111"/>
    </row>
    <row r="682" spans="18:20" x14ac:dyDescent="0.3">
      <c r="R682" s="110"/>
      <c r="S682" s="111"/>
      <c r="T682" s="111"/>
    </row>
    <row r="683" spans="18:20" x14ac:dyDescent="0.3">
      <c r="R683" s="110"/>
      <c r="S683" s="111"/>
      <c r="T683" s="111"/>
    </row>
    <row r="684" spans="18:20" x14ac:dyDescent="0.3">
      <c r="R684" s="110"/>
      <c r="S684" s="111"/>
      <c r="T684" s="111"/>
    </row>
    <row r="685" spans="18:20" x14ac:dyDescent="0.3">
      <c r="R685" s="110"/>
      <c r="S685" s="111"/>
      <c r="T685" s="111"/>
    </row>
    <row r="686" spans="18:20" x14ac:dyDescent="0.3">
      <c r="R686" s="110"/>
      <c r="S686" s="111"/>
      <c r="T686" s="111"/>
    </row>
    <row r="687" spans="18:20" x14ac:dyDescent="0.3">
      <c r="R687" s="110"/>
      <c r="S687" s="111"/>
      <c r="T687" s="111"/>
    </row>
    <row r="688" spans="18:20" x14ac:dyDescent="0.3">
      <c r="R688" s="110"/>
      <c r="S688" s="111"/>
      <c r="T688" s="111"/>
    </row>
    <row r="689" spans="18:20" x14ac:dyDescent="0.3">
      <c r="R689" s="110"/>
      <c r="S689" s="111"/>
      <c r="T689" s="111"/>
    </row>
    <row r="690" spans="18:20" x14ac:dyDescent="0.3">
      <c r="R690" s="110"/>
      <c r="S690" s="111"/>
      <c r="T690" s="111"/>
    </row>
    <row r="691" spans="18:20" x14ac:dyDescent="0.3">
      <c r="R691" s="110"/>
      <c r="S691" s="111"/>
      <c r="T691" s="111"/>
    </row>
    <row r="692" spans="18:20" x14ac:dyDescent="0.3">
      <c r="R692" s="110"/>
      <c r="S692" s="111"/>
      <c r="T692" s="111"/>
    </row>
    <row r="693" spans="18:20" x14ac:dyDescent="0.3">
      <c r="R693" s="110"/>
      <c r="S693" s="111"/>
      <c r="T693" s="111"/>
    </row>
    <row r="694" spans="18:20" x14ac:dyDescent="0.3">
      <c r="R694" s="110"/>
      <c r="S694" s="111"/>
      <c r="T694" s="111"/>
    </row>
    <row r="695" spans="18:20" x14ac:dyDescent="0.3">
      <c r="R695" s="110"/>
      <c r="S695" s="111"/>
      <c r="T695" s="111"/>
    </row>
    <row r="696" spans="18:20" x14ac:dyDescent="0.3">
      <c r="R696" s="110"/>
      <c r="S696" s="111"/>
      <c r="T696" s="111"/>
    </row>
    <row r="697" spans="18:20" x14ac:dyDescent="0.3">
      <c r="R697" s="110"/>
      <c r="S697" s="111"/>
      <c r="T697" s="111"/>
    </row>
    <row r="698" spans="18:20" x14ac:dyDescent="0.3">
      <c r="R698" s="110"/>
      <c r="S698" s="111"/>
      <c r="T698" s="111"/>
    </row>
    <row r="699" spans="18:20" x14ac:dyDescent="0.3">
      <c r="R699" s="110"/>
      <c r="S699" s="111"/>
      <c r="T699" s="111"/>
    </row>
    <row r="700" spans="18:20" x14ac:dyDescent="0.3">
      <c r="R700" s="110"/>
      <c r="S700" s="111"/>
      <c r="T700" s="111"/>
    </row>
    <row r="701" spans="18:20" x14ac:dyDescent="0.3">
      <c r="R701" s="110"/>
      <c r="S701" s="111"/>
      <c r="T701" s="111"/>
    </row>
    <row r="702" spans="18:20" x14ac:dyDescent="0.3">
      <c r="R702" s="110"/>
      <c r="S702" s="111"/>
      <c r="T702" s="111"/>
    </row>
    <row r="703" spans="18:20" x14ac:dyDescent="0.3">
      <c r="R703" s="110"/>
      <c r="S703" s="111"/>
      <c r="T703" s="111"/>
    </row>
  </sheetData>
  <sheetProtection algorithmName="SHA-512" hashValue="aeeAbqdbDHAoQLrLJISe6KOasuTisKPpvAjYnvkblX190h7oaiFCtFuxC0TJwe6rao18FX43jERjGIPcNS62qA==" saltValue="kdVGQIzfMefTDVOre+XKwg==" spinCount="100000" sheet="1" autoFilter="0"/>
  <dataConsolidate/>
  <mergeCells count="802">
    <mergeCell ref="M16:N16"/>
    <mergeCell ref="M18:N18"/>
    <mergeCell ref="AO16:AP16"/>
    <mergeCell ref="AO22:AP22"/>
    <mergeCell ref="I17:J17"/>
    <mergeCell ref="D44:I44"/>
    <mergeCell ref="E17:H17"/>
    <mergeCell ref="D26:H26"/>
    <mergeCell ref="D38:I38"/>
    <mergeCell ref="I21:J21"/>
    <mergeCell ref="S52:U52"/>
    <mergeCell ref="S37:U37"/>
    <mergeCell ref="S38:U38"/>
    <mergeCell ref="S39:U39"/>
    <mergeCell ref="S40:U40"/>
    <mergeCell ref="S41:U41"/>
    <mergeCell ref="S42:U42"/>
    <mergeCell ref="S43:U43"/>
    <mergeCell ref="S44:U44"/>
    <mergeCell ref="S46:U46"/>
    <mergeCell ref="S47:U47"/>
    <mergeCell ref="S48:U48"/>
    <mergeCell ref="S49:U49"/>
    <mergeCell ref="S50:U50"/>
    <mergeCell ref="S51:U51"/>
    <mergeCell ref="S45:U45"/>
    <mergeCell ref="D47:I47"/>
    <mergeCell ref="D21:H21"/>
    <mergeCell ref="D25:H25"/>
    <mergeCell ref="K34:M34"/>
    <mergeCell ref="K35:M35"/>
    <mergeCell ref="K18:L18"/>
    <mergeCell ref="K38:M38"/>
    <mergeCell ref="K40:M40"/>
    <mergeCell ref="D45:I45"/>
    <mergeCell ref="D46:I46"/>
    <mergeCell ref="I22:J22"/>
    <mergeCell ref="I23:J23"/>
    <mergeCell ref="I24:J24"/>
    <mergeCell ref="D39:I39"/>
    <mergeCell ref="D40:I40"/>
    <mergeCell ref="D41:I41"/>
    <mergeCell ref="K46:M46"/>
    <mergeCell ref="K47:M47"/>
    <mergeCell ref="K44:M44"/>
    <mergeCell ref="M19:N19"/>
    <mergeCell ref="S34:U34"/>
    <mergeCell ref="S35:U35"/>
    <mergeCell ref="S36:U36"/>
    <mergeCell ref="A21:C21"/>
    <mergeCell ref="A18:C18"/>
    <mergeCell ref="A19:C19"/>
    <mergeCell ref="A16:C16"/>
    <mergeCell ref="A6:C6"/>
    <mergeCell ref="A7:C7"/>
    <mergeCell ref="A8:C8"/>
    <mergeCell ref="A9:C9"/>
    <mergeCell ref="A10:C10"/>
    <mergeCell ref="A17:C17"/>
    <mergeCell ref="A20:C20"/>
    <mergeCell ref="A11:C11"/>
    <mergeCell ref="A12:C12"/>
    <mergeCell ref="A13:C13"/>
    <mergeCell ref="A15:C15"/>
    <mergeCell ref="K10:L10"/>
    <mergeCell ref="K13:L13"/>
    <mergeCell ref="K14:L14"/>
    <mergeCell ref="A14:C14"/>
    <mergeCell ref="I10:J10"/>
    <mergeCell ref="K12:L12"/>
    <mergeCell ref="I6:J6"/>
    <mergeCell ref="I7:J7"/>
    <mergeCell ref="D12:H12"/>
    <mergeCell ref="D14:H14"/>
    <mergeCell ref="D13:H13"/>
    <mergeCell ref="E10:H10"/>
    <mergeCell ref="D6:H6"/>
    <mergeCell ref="D8:H8"/>
    <mergeCell ref="I8:J8"/>
    <mergeCell ref="I14:J14"/>
    <mergeCell ref="D7:H7"/>
    <mergeCell ref="M8:P8"/>
    <mergeCell ref="M9:P9"/>
    <mergeCell ref="K45:M45"/>
    <mergeCell ref="K41:M41"/>
    <mergeCell ref="K42:M42"/>
    <mergeCell ref="D33:I33"/>
    <mergeCell ref="D9:H9"/>
    <mergeCell ref="I9:J9"/>
    <mergeCell ref="K8:L8"/>
    <mergeCell ref="K9:L9"/>
    <mergeCell ref="I16:J16"/>
    <mergeCell ref="E16:H16"/>
    <mergeCell ref="K33:M33"/>
    <mergeCell ref="I20:J20"/>
    <mergeCell ref="K16:L16"/>
    <mergeCell ref="D27:K27"/>
    <mergeCell ref="K37:M37"/>
    <mergeCell ref="K43:M43"/>
    <mergeCell ref="K39:M39"/>
    <mergeCell ref="D15:H15"/>
    <mergeCell ref="D42:I42"/>
    <mergeCell ref="D43:I43"/>
    <mergeCell ref="I15:J15"/>
    <mergeCell ref="K15:L15"/>
    <mergeCell ref="K50:M50"/>
    <mergeCell ref="I13:J13"/>
    <mergeCell ref="I11:J11"/>
    <mergeCell ref="I12:J12"/>
    <mergeCell ref="D34:I34"/>
    <mergeCell ref="D35:I35"/>
    <mergeCell ref="D36:I36"/>
    <mergeCell ref="D37:I37"/>
    <mergeCell ref="I25:J25"/>
    <mergeCell ref="I18:J18"/>
    <mergeCell ref="D19:H19"/>
    <mergeCell ref="D20:H20"/>
    <mergeCell ref="I19:J19"/>
    <mergeCell ref="D49:I49"/>
    <mergeCell ref="K17:L17"/>
    <mergeCell ref="K11:L11"/>
    <mergeCell ref="K49:M49"/>
    <mergeCell ref="K36:M36"/>
    <mergeCell ref="K48:M48"/>
    <mergeCell ref="D11:H11"/>
    <mergeCell ref="K19:L19"/>
    <mergeCell ref="K20:L20"/>
    <mergeCell ref="D28:K28"/>
    <mergeCell ref="D48:I48"/>
    <mergeCell ref="R96:T96"/>
    <mergeCell ref="R97:T97"/>
    <mergeCell ref="R98:T98"/>
    <mergeCell ref="R75:T75"/>
    <mergeCell ref="R76:T76"/>
    <mergeCell ref="R77:T77"/>
    <mergeCell ref="R57:T57"/>
    <mergeCell ref="R58:T58"/>
    <mergeCell ref="R59:T59"/>
    <mergeCell ref="R60:T60"/>
    <mergeCell ref="R61:T61"/>
    <mergeCell ref="R62:T62"/>
    <mergeCell ref="R63:T63"/>
    <mergeCell ref="R64:T64"/>
    <mergeCell ref="R65:T65"/>
    <mergeCell ref="R66:T66"/>
    <mergeCell ref="R67:T67"/>
    <mergeCell ref="R68:T68"/>
    <mergeCell ref="R69:T69"/>
    <mergeCell ref="R70:T70"/>
    <mergeCell ref="R71:T71"/>
    <mergeCell ref="R72:T72"/>
    <mergeCell ref="R73:T73"/>
    <mergeCell ref="R74:T74"/>
    <mergeCell ref="R117:T117"/>
    <mergeCell ref="R118:T118"/>
    <mergeCell ref="R119:T119"/>
    <mergeCell ref="R100:T100"/>
    <mergeCell ref="R101:T101"/>
    <mergeCell ref="R102:T102"/>
    <mergeCell ref="R78:T78"/>
    <mergeCell ref="R79:T79"/>
    <mergeCell ref="R80:T80"/>
    <mergeCell ref="R81:T81"/>
    <mergeCell ref="R82:T82"/>
    <mergeCell ref="R83:T83"/>
    <mergeCell ref="R84:T84"/>
    <mergeCell ref="R85:T85"/>
    <mergeCell ref="R86:T86"/>
    <mergeCell ref="R87:T87"/>
    <mergeCell ref="R88:T88"/>
    <mergeCell ref="R89:T89"/>
    <mergeCell ref="R90:T90"/>
    <mergeCell ref="R91:T91"/>
    <mergeCell ref="R92:T92"/>
    <mergeCell ref="R93:T93"/>
    <mergeCell ref="R94:T94"/>
    <mergeCell ref="R95:T95"/>
    <mergeCell ref="R108:T108"/>
    <mergeCell ref="R109:T109"/>
    <mergeCell ref="R110:T110"/>
    <mergeCell ref="R111:T111"/>
    <mergeCell ref="R112:T112"/>
    <mergeCell ref="R113:T113"/>
    <mergeCell ref="R114:T114"/>
    <mergeCell ref="R115:T115"/>
    <mergeCell ref="R116:T116"/>
    <mergeCell ref="R99:T99"/>
    <mergeCell ref="R153:T153"/>
    <mergeCell ref="R120:T120"/>
    <mergeCell ref="R121:T121"/>
    <mergeCell ref="R122:T122"/>
    <mergeCell ref="R123:T123"/>
    <mergeCell ref="R124:T124"/>
    <mergeCell ref="R125:T125"/>
    <mergeCell ref="R126:T126"/>
    <mergeCell ref="R127:T127"/>
    <mergeCell ref="R128:T128"/>
    <mergeCell ref="R129:T129"/>
    <mergeCell ref="R130:T130"/>
    <mergeCell ref="R131:T131"/>
    <mergeCell ref="R132:T132"/>
    <mergeCell ref="R133:T133"/>
    <mergeCell ref="R134:T134"/>
    <mergeCell ref="R135:T135"/>
    <mergeCell ref="R136:T136"/>
    <mergeCell ref="R103:T103"/>
    <mergeCell ref="R104:T104"/>
    <mergeCell ref="R105:T105"/>
    <mergeCell ref="R106:T106"/>
    <mergeCell ref="R107:T107"/>
    <mergeCell ref="R170:T170"/>
    <mergeCell ref="R137:T137"/>
    <mergeCell ref="R138:T138"/>
    <mergeCell ref="R139:T139"/>
    <mergeCell ref="R140:T140"/>
    <mergeCell ref="R141:T141"/>
    <mergeCell ref="R142:T142"/>
    <mergeCell ref="R143:T143"/>
    <mergeCell ref="R144:T144"/>
    <mergeCell ref="R145:T145"/>
    <mergeCell ref="R146:T146"/>
    <mergeCell ref="R147:T147"/>
    <mergeCell ref="R148:T148"/>
    <mergeCell ref="R149:T149"/>
    <mergeCell ref="R150:T150"/>
    <mergeCell ref="R151:T151"/>
    <mergeCell ref="R152:T152"/>
    <mergeCell ref="R180:T180"/>
    <mergeCell ref="R181:T181"/>
    <mergeCell ref="R182:T182"/>
    <mergeCell ref="R183:T183"/>
    <mergeCell ref="R184:T184"/>
    <mergeCell ref="R185:T185"/>
    <mergeCell ref="R186:T186"/>
    <mergeCell ref="R187:T187"/>
    <mergeCell ref="R154:T154"/>
    <mergeCell ref="R155:T155"/>
    <mergeCell ref="R156:T156"/>
    <mergeCell ref="R157:T157"/>
    <mergeCell ref="R158:T158"/>
    <mergeCell ref="R159:T159"/>
    <mergeCell ref="R160:T160"/>
    <mergeCell ref="R161:T161"/>
    <mergeCell ref="R162:T162"/>
    <mergeCell ref="R163:T163"/>
    <mergeCell ref="R164:T164"/>
    <mergeCell ref="R165:T165"/>
    <mergeCell ref="R166:T166"/>
    <mergeCell ref="R167:T167"/>
    <mergeCell ref="R168:T168"/>
    <mergeCell ref="R169:T169"/>
    <mergeCell ref="R171:T171"/>
    <mergeCell ref="R172:T172"/>
    <mergeCell ref="R173:T173"/>
    <mergeCell ref="R174:T174"/>
    <mergeCell ref="R175:T175"/>
    <mergeCell ref="R176:T176"/>
    <mergeCell ref="R177:T177"/>
    <mergeCell ref="R178:T178"/>
    <mergeCell ref="R179:T179"/>
    <mergeCell ref="R221:T221"/>
    <mergeCell ref="R188:T188"/>
    <mergeCell ref="R189:T189"/>
    <mergeCell ref="R190:T190"/>
    <mergeCell ref="R191:T191"/>
    <mergeCell ref="R192:T192"/>
    <mergeCell ref="R193:T193"/>
    <mergeCell ref="R194:T194"/>
    <mergeCell ref="R195:T195"/>
    <mergeCell ref="R196:T196"/>
    <mergeCell ref="R197:T197"/>
    <mergeCell ref="R198:T198"/>
    <mergeCell ref="R199:T199"/>
    <mergeCell ref="R200:T200"/>
    <mergeCell ref="R201:T201"/>
    <mergeCell ref="R202:T202"/>
    <mergeCell ref="R203:T203"/>
    <mergeCell ref="R204:T204"/>
    <mergeCell ref="R231:T231"/>
    <mergeCell ref="R232:T232"/>
    <mergeCell ref="R233:T233"/>
    <mergeCell ref="R234:T234"/>
    <mergeCell ref="R235:T235"/>
    <mergeCell ref="R236:T236"/>
    <mergeCell ref="R237:T237"/>
    <mergeCell ref="R238:T238"/>
    <mergeCell ref="R205:T205"/>
    <mergeCell ref="R206:T206"/>
    <mergeCell ref="R207:T207"/>
    <mergeCell ref="R208:T208"/>
    <mergeCell ref="R209:T209"/>
    <mergeCell ref="R210:T210"/>
    <mergeCell ref="R211:T211"/>
    <mergeCell ref="R212:T212"/>
    <mergeCell ref="R213:T213"/>
    <mergeCell ref="R214:T214"/>
    <mergeCell ref="R215:T215"/>
    <mergeCell ref="R216:T216"/>
    <mergeCell ref="R217:T217"/>
    <mergeCell ref="R218:T218"/>
    <mergeCell ref="R219:T219"/>
    <mergeCell ref="R220:T220"/>
    <mergeCell ref="R222:T222"/>
    <mergeCell ref="R223:T223"/>
    <mergeCell ref="R224:T224"/>
    <mergeCell ref="R225:T225"/>
    <mergeCell ref="R226:T226"/>
    <mergeCell ref="R227:T227"/>
    <mergeCell ref="R228:T228"/>
    <mergeCell ref="R229:T229"/>
    <mergeCell ref="R230:T230"/>
    <mergeCell ref="R272:T272"/>
    <mergeCell ref="R239:T239"/>
    <mergeCell ref="R240:T240"/>
    <mergeCell ref="R241:T241"/>
    <mergeCell ref="R242:T242"/>
    <mergeCell ref="R243:T243"/>
    <mergeCell ref="R244:T244"/>
    <mergeCell ref="R245:T245"/>
    <mergeCell ref="R246:T246"/>
    <mergeCell ref="R247:T247"/>
    <mergeCell ref="R248:T248"/>
    <mergeCell ref="R249:T249"/>
    <mergeCell ref="R250:T250"/>
    <mergeCell ref="R251:T251"/>
    <mergeCell ref="R252:T252"/>
    <mergeCell ref="R253:T253"/>
    <mergeCell ref="R254:T254"/>
    <mergeCell ref="R255:T255"/>
    <mergeCell ref="R282:T282"/>
    <mergeCell ref="R283:T283"/>
    <mergeCell ref="R284:T284"/>
    <mergeCell ref="R285:T285"/>
    <mergeCell ref="R286:T286"/>
    <mergeCell ref="R287:T287"/>
    <mergeCell ref="R288:T288"/>
    <mergeCell ref="R289:T289"/>
    <mergeCell ref="R256:T256"/>
    <mergeCell ref="R257:T257"/>
    <mergeCell ref="R258:T258"/>
    <mergeCell ref="R259:T259"/>
    <mergeCell ref="R260:T260"/>
    <mergeCell ref="R261:T261"/>
    <mergeCell ref="R262:T262"/>
    <mergeCell ref="R263:T263"/>
    <mergeCell ref="R264:T264"/>
    <mergeCell ref="R265:T265"/>
    <mergeCell ref="R266:T266"/>
    <mergeCell ref="R267:T267"/>
    <mergeCell ref="R268:T268"/>
    <mergeCell ref="R269:T269"/>
    <mergeCell ref="R270:T270"/>
    <mergeCell ref="R271:T271"/>
    <mergeCell ref="R273:T273"/>
    <mergeCell ref="R274:T274"/>
    <mergeCell ref="R275:T275"/>
    <mergeCell ref="R276:T276"/>
    <mergeCell ref="R277:T277"/>
    <mergeCell ref="R278:T278"/>
    <mergeCell ref="R279:T279"/>
    <mergeCell ref="R280:T280"/>
    <mergeCell ref="R281:T281"/>
    <mergeCell ref="R323:T323"/>
    <mergeCell ref="R290:T290"/>
    <mergeCell ref="R291:T291"/>
    <mergeCell ref="R292:T292"/>
    <mergeCell ref="R293:T293"/>
    <mergeCell ref="R294:T294"/>
    <mergeCell ref="R295:T295"/>
    <mergeCell ref="R296:T296"/>
    <mergeCell ref="R297:T297"/>
    <mergeCell ref="R298:T298"/>
    <mergeCell ref="R299:T299"/>
    <mergeCell ref="R300:T300"/>
    <mergeCell ref="R301:T301"/>
    <mergeCell ref="R302:T302"/>
    <mergeCell ref="R303:T303"/>
    <mergeCell ref="R304:T304"/>
    <mergeCell ref="R305:T305"/>
    <mergeCell ref="R306:T306"/>
    <mergeCell ref="R333:T333"/>
    <mergeCell ref="R334:T334"/>
    <mergeCell ref="R335:T335"/>
    <mergeCell ref="R336:T336"/>
    <mergeCell ref="R337:T337"/>
    <mergeCell ref="R338:T338"/>
    <mergeCell ref="R339:T339"/>
    <mergeCell ref="R340:T340"/>
    <mergeCell ref="R307:T307"/>
    <mergeCell ref="R308:T308"/>
    <mergeCell ref="R309:T309"/>
    <mergeCell ref="R310:T310"/>
    <mergeCell ref="R311:T311"/>
    <mergeCell ref="R312:T312"/>
    <mergeCell ref="R313:T313"/>
    <mergeCell ref="R314:T314"/>
    <mergeCell ref="R315:T315"/>
    <mergeCell ref="R316:T316"/>
    <mergeCell ref="R317:T317"/>
    <mergeCell ref="R318:T318"/>
    <mergeCell ref="R319:T319"/>
    <mergeCell ref="R320:T320"/>
    <mergeCell ref="R321:T321"/>
    <mergeCell ref="R322:T322"/>
    <mergeCell ref="R324:T324"/>
    <mergeCell ref="R325:T325"/>
    <mergeCell ref="R326:T326"/>
    <mergeCell ref="R327:T327"/>
    <mergeCell ref="R328:T328"/>
    <mergeCell ref="R329:T329"/>
    <mergeCell ref="R330:T330"/>
    <mergeCell ref="R331:T331"/>
    <mergeCell ref="R332:T332"/>
    <mergeCell ref="R374:T374"/>
    <mergeCell ref="R341:T341"/>
    <mergeCell ref="R342:T342"/>
    <mergeCell ref="R343:T343"/>
    <mergeCell ref="R344:T344"/>
    <mergeCell ref="R345:T345"/>
    <mergeCell ref="R346:T346"/>
    <mergeCell ref="R347:T347"/>
    <mergeCell ref="R348:T348"/>
    <mergeCell ref="R349:T349"/>
    <mergeCell ref="R350:T350"/>
    <mergeCell ref="R351:T351"/>
    <mergeCell ref="R352:T352"/>
    <mergeCell ref="R353:T353"/>
    <mergeCell ref="R354:T354"/>
    <mergeCell ref="R355:T355"/>
    <mergeCell ref="R356:T356"/>
    <mergeCell ref="R357:T357"/>
    <mergeCell ref="R384:T384"/>
    <mergeCell ref="R385:T385"/>
    <mergeCell ref="R386:T386"/>
    <mergeCell ref="R387:T387"/>
    <mergeCell ref="R388:T388"/>
    <mergeCell ref="R389:T389"/>
    <mergeCell ref="R390:T390"/>
    <mergeCell ref="R391:T391"/>
    <mergeCell ref="R358:T358"/>
    <mergeCell ref="R359:T359"/>
    <mergeCell ref="R360:T360"/>
    <mergeCell ref="R361:T361"/>
    <mergeCell ref="R362:T362"/>
    <mergeCell ref="R363:T363"/>
    <mergeCell ref="R364:T364"/>
    <mergeCell ref="R365:T365"/>
    <mergeCell ref="R366:T366"/>
    <mergeCell ref="R367:T367"/>
    <mergeCell ref="R368:T368"/>
    <mergeCell ref="R369:T369"/>
    <mergeCell ref="R370:T370"/>
    <mergeCell ref="R371:T371"/>
    <mergeCell ref="R372:T372"/>
    <mergeCell ref="R373:T373"/>
    <mergeCell ref="R375:T375"/>
    <mergeCell ref="R376:T376"/>
    <mergeCell ref="R377:T377"/>
    <mergeCell ref="R378:T378"/>
    <mergeCell ref="R379:T379"/>
    <mergeCell ref="R380:T380"/>
    <mergeCell ref="R381:T381"/>
    <mergeCell ref="R382:T382"/>
    <mergeCell ref="R383:T383"/>
    <mergeCell ref="R425:T425"/>
    <mergeCell ref="R392:T392"/>
    <mergeCell ref="R393:T393"/>
    <mergeCell ref="R394:T394"/>
    <mergeCell ref="R395:T395"/>
    <mergeCell ref="R396:T396"/>
    <mergeCell ref="R397:T397"/>
    <mergeCell ref="R398:T398"/>
    <mergeCell ref="R399:T399"/>
    <mergeCell ref="R400:T400"/>
    <mergeCell ref="R401:T401"/>
    <mergeCell ref="R402:T402"/>
    <mergeCell ref="R403:T403"/>
    <mergeCell ref="R404:T404"/>
    <mergeCell ref="R405:T405"/>
    <mergeCell ref="R406:T406"/>
    <mergeCell ref="R407:T407"/>
    <mergeCell ref="R408:T408"/>
    <mergeCell ref="R435:T435"/>
    <mergeCell ref="R436:T436"/>
    <mergeCell ref="R437:T437"/>
    <mergeCell ref="R438:T438"/>
    <mergeCell ref="R439:T439"/>
    <mergeCell ref="R440:T440"/>
    <mergeCell ref="R441:T441"/>
    <mergeCell ref="R442:T442"/>
    <mergeCell ref="R409:T409"/>
    <mergeCell ref="R410:T410"/>
    <mergeCell ref="R411:T411"/>
    <mergeCell ref="R412:T412"/>
    <mergeCell ref="R413:T413"/>
    <mergeCell ref="R414:T414"/>
    <mergeCell ref="R415:T415"/>
    <mergeCell ref="R416:T416"/>
    <mergeCell ref="R417:T417"/>
    <mergeCell ref="R418:T418"/>
    <mergeCell ref="R419:T419"/>
    <mergeCell ref="R420:T420"/>
    <mergeCell ref="R421:T421"/>
    <mergeCell ref="R422:T422"/>
    <mergeCell ref="R423:T423"/>
    <mergeCell ref="R424:T424"/>
    <mergeCell ref="R426:T426"/>
    <mergeCell ref="R427:T427"/>
    <mergeCell ref="R428:T428"/>
    <mergeCell ref="R429:T429"/>
    <mergeCell ref="R430:T430"/>
    <mergeCell ref="R431:T431"/>
    <mergeCell ref="R432:T432"/>
    <mergeCell ref="R433:T433"/>
    <mergeCell ref="R434:T434"/>
    <mergeCell ref="R476:T476"/>
    <mergeCell ref="R443:T443"/>
    <mergeCell ref="R444:T444"/>
    <mergeCell ref="R445:T445"/>
    <mergeCell ref="R446:T446"/>
    <mergeCell ref="R447:T447"/>
    <mergeCell ref="R448:T448"/>
    <mergeCell ref="R449:T449"/>
    <mergeCell ref="R450:T450"/>
    <mergeCell ref="R451:T451"/>
    <mergeCell ref="R452:T452"/>
    <mergeCell ref="R453:T453"/>
    <mergeCell ref="R454:T454"/>
    <mergeCell ref="R455:T455"/>
    <mergeCell ref="R456:T456"/>
    <mergeCell ref="R457:T457"/>
    <mergeCell ref="R458:T458"/>
    <mergeCell ref="R459:T459"/>
    <mergeCell ref="R486:T486"/>
    <mergeCell ref="R487:T487"/>
    <mergeCell ref="R488:T488"/>
    <mergeCell ref="R489:T489"/>
    <mergeCell ref="R490:T490"/>
    <mergeCell ref="R491:T491"/>
    <mergeCell ref="R492:T492"/>
    <mergeCell ref="R493:T493"/>
    <mergeCell ref="R460:T460"/>
    <mergeCell ref="R461:T461"/>
    <mergeCell ref="R462:T462"/>
    <mergeCell ref="R463:T463"/>
    <mergeCell ref="R464:T464"/>
    <mergeCell ref="R465:T465"/>
    <mergeCell ref="R466:T466"/>
    <mergeCell ref="R467:T467"/>
    <mergeCell ref="R468:T468"/>
    <mergeCell ref="R469:T469"/>
    <mergeCell ref="R470:T470"/>
    <mergeCell ref="R471:T471"/>
    <mergeCell ref="R472:T472"/>
    <mergeCell ref="R473:T473"/>
    <mergeCell ref="R474:T474"/>
    <mergeCell ref="R475:T475"/>
    <mergeCell ref="R477:T477"/>
    <mergeCell ref="R478:T478"/>
    <mergeCell ref="R479:T479"/>
    <mergeCell ref="R480:T480"/>
    <mergeCell ref="R481:T481"/>
    <mergeCell ref="R482:T482"/>
    <mergeCell ref="R483:T483"/>
    <mergeCell ref="R484:T484"/>
    <mergeCell ref="R485:T485"/>
    <mergeCell ref="R527:T527"/>
    <mergeCell ref="R494:T494"/>
    <mergeCell ref="R495:T495"/>
    <mergeCell ref="R496:T496"/>
    <mergeCell ref="R497:T497"/>
    <mergeCell ref="R498:T498"/>
    <mergeCell ref="R499:T499"/>
    <mergeCell ref="R500:T500"/>
    <mergeCell ref="R501:T501"/>
    <mergeCell ref="R502:T502"/>
    <mergeCell ref="R503:T503"/>
    <mergeCell ref="R504:T504"/>
    <mergeCell ref="R505:T505"/>
    <mergeCell ref="R506:T506"/>
    <mergeCell ref="R507:T507"/>
    <mergeCell ref="R508:T508"/>
    <mergeCell ref="R509:T509"/>
    <mergeCell ref="R510:T510"/>
    <mergeCell ref="R537:T537"/>
    <mergeCell ref="R538:T538"/>
    <mergeCell ref="R539:T539"/>
    <mergeCell ref="R540:T540"/>
    <mergeCell ref="R541:T541"/>
    <mergeCell ref="R542:T542"/>
    <mergeCell ref="R543:T543"/>
    <mergeCell ref="R544:T544"/>
    <mergeCell ref="R511:T511"/>
    <mergeCell ref="R512:T512"/>
    <mergeCell ref="R513:T513"/>
    <mergeCell ref="R514:T514"/>
    <mergeCell ref="R515:T515"/>
    <mergeCell ref="R516:T516"/>
    <mergeCell ref="R517:T517"/>
    <mergeCell ref="R518:T518"/>
    <mergeCell ref="R519:T519"/>
    <mergeCell ref="R520:T520"/>
    <mergeCell ref="R521:T521"/>
    <mergeCell ref="R522:T522"/>
    <mergeCell ref="R523:T523"/>
    <mergeCell ref="R524:T524"/>
    <mergeCell ref="R525:T525"/>
    <mergeCell ref="R526:T526"/>
    <mergeCell ref="R528:T528"/>
    <mergeCell ref="R529:T529"/>
    <mergeCell ref="R530:T530"/>
    <mergeCell ref="R531:T531"/>
    <mergeCell ref="R532:T532"/>
    <mergeCell ref="R533:T533"/>
    <mergeCell ref="R534:T534"/>
    <mergeCell ref="R535:T535"/>
    <mergeCell ref="R536:T536"/>
    <mergeCell ref="R578:T578"/>
    <mergeCell ref="R545:T545"/>
    <mergeCell ref="R546:T546"/>
    <mergeCell ref="R547:T547"/>
    <mergeCell ref="R548:T548"/>
    <mergeCell ref="R549:T549"/>
    <mergeCell ref="R550:T550"/>
    <mergeCell ref="R551:T551"/>
    <mergeCell ref="R552:T552"/>
    <mergeCell ref="R553:T553"/>
    <mergeCell ref="R554:T554"/>
    <mergeCell ref="R555:T555"/>
    <mergeCell ref="R556:T556"/>
    <mergeCell ref="R557:T557"/>
    <mergeCell ref="R558:T558"/>
    <mergeCell ref="R559:T559"/>
    <mergeCell ref="R560:T560"/>
    <mergeCell ref="R561:T561"/>
    <mergeCell ref="R588:T588"/>
    <mergeCell ref="R589:T589"/>
    <mergeCell ref="R590:T590"/>
    <mergeCell ref="R591:T591"/>
    <mergeCell ref="R592:T592"/>
    <mergeCell ref="R593:T593"/>
    <mergeCell ref="R594:T594"/>
    <mergeCell ref="R595:T595"/>
    <mergeCell ref="R562:T562"/>
    <mergeCell ref="R563:T563"/>
    <mergeCell ref="R564:T564"/>
    <mergeCell ref="R565:T565"/>
    <mergeCell ref="R566:T566"/>
    <mergeCell ref="R567:T567"/>
    <mergeCell ref="R568:T568"/>
    <mergeCell ref="R569:T569"/>
    <mergeCell ref="R570:T570"/>
    <mergeCell ref="R571:T571"/>
    <mergeCell ref="R572:T572"/>
    <mergeCell ref="R573:T573"/>
    <mergeCell ref="R574:T574"/>
    <mergeCell ref="R575:T575"/>
    <mergeCell ref="R576:T576"/>
    <mergeCell ref="R577:T577"/>
    <mergeCell ref="R579:T579"/>
    <mergeCell ref="R580:T580"/>
    <mergeCell ref="R581:T581"/>
    <mergeCell ref="R582:T582"/>
    <mergeCell ref="R583:T583"/>
    <mergeCell ref="R584:T584"/>
    <mergeCell ref="R585:T585"/>
    <mergeCell ref="R586:T586"/>
    <mergeCell ref="R587:T587"/>
    <mergeCell ref="R625:T625"/>
    <mergeCell ref="R626:T626"/>
    <mergeCell ref="R627:T627"/>
    <mergeCell ref="R628:T628"/>
    <mergeCell ref="R629:T629"/>
    <mergeCell ref="R596:T596"/>
    <mergeCell ref="R597:T597"/>
    <mergeCell ref="R598:T598"/>
    <mergeCell ref="R599:T599"/>
    <mergeCell ref="R600:T600"/>
    <mergeCell ref="R601:T601"/>
    <mergeCell ref="R602:T602"/>
    <mergeCell ref="R603:T603"/>
    <mergeCell ref="R604:T604"/>
    <mergeCell ref="R605:T605"/>
    <mergeCell ref="R606:T606"/>
    <mergeCell ref="R607:T607"/>
    <mergeCell ref="R608:T608"/>
    <mergeCell ref="R609:T609"/>
    <mergeCell ref="R610:T610"/>
    <mergeCell ref="R611:T611"/>
    <mergeCell ref="R612:T612"/>
    <mergeCell ref="R616:T616"/>
    <mergeCell ref="R617:T617"/>
    <mergeCell ref="R679:T679"/>
    <mergeCell ref="R680:T680"/>
    <mergeCell ref="R664:T664"/>
    <mergeCell ref="R665:T665"/>
    <mergeCell ref="R666:T666"/>
    <mergeCell ref="R667:T667"/>
    <mergeCell ref="R668:T668"/>
    <mergeCell ref="R669:T669"/>
    <mergeCell ref="R675:T675"/>
    <mergeCell ref="R676:T676"/>
    <mergeCell ref="R677:T677"/>
    <mergeCell ref="R678:T678"/>
    <mergeCell ref="R670:T670"/>
    <mergeCell ref="R671:T671"/>
    <mergeCell ref="R672:T672"/>
    <mergeCell ref="R673:T673"/>
    <mergeCell ref="R674:T674"/>
    <mergeCell ref="R701:T701"/>
    <mergeCell ref="R702:T702"/>
    <mergeCell ref="R703:T703"/>
    <mergeCell ref="R681:T681"/>
    <mergeCell ref="R682:T682"/>
    <mergeCell ref="R683:T683"/>
    <mergeCell ref="R684:T684"/>
    <mergeCell ref="R685:T685"/>
    <mergeCell ref="R686:T686"/>
    <mergeCell ref="R687:T687"/>
    <mergeCell ref="R688:T688"/>
    <mergeCell ref="R689:T689"/>
    <mergeCell ref="R690:T690"/>
    <mergeCell ref="R691:T691"/>
    <mergeCell ref="R692:T692"/>
    <mergeCell ref="R693:T693"/>
    <mergeCell ref="R694:T694"/>
    <mergeCell ref="R695:T695"/>
    <mergeCell ref="R696:T696"/>
    <mergeCell ref="R697:T697"/>
    <mergeCell ref="R698:T698"/>
    <mergeCell ref="R699:T699"/>
    <mergeCell ref="R700:T700"/>
    <mergeCell ref="AO2:AP2"/>
    <mergeCell ref="AO3:AP3"/>
    <mergeCell ref="AO4:AP4"/>
    <mergeCell ref="AO5:AP5"/>
    <mergeCell ref="AO6:AP6"/>
    <mergeCell ref="AO7:AP7"/>
    <mergeCell ref="AO8:AP8"/>
    <mergeCell ref="AO12:AP12"/>
    <mergeCell ref="T17:U17"/>
    <mergeCell ref="T4:U4"/>
    <mergeCell ref="T5:U5"/>
    <mergeCell ref="T6:U6"/>
    <mergeCell ref="T7:U7"/>
    <mergeCell ref="T8:U8"/>
    <mergeCell ref="T12:U12"/>
    <mergeCell ref="T3:U3"/>
    <mergeCell ref="T9:U9"/>
    <mergeCell ref="T10:U10"/>
    <mergeCell ref="AO9:AP9"/>
    <mergeCell ref="AO10:AP10"/>
    <mergeCell ref="AO11:AP11"/>
    <mergeCell ref="T11:U11"/>
    <mergeCell ref="T13:U13"/>
    <mergeCell ref="X10:Y10"/>
    <mergeCell ref="R661:T661"/>
    <mergeCell ref="R662:T662"/>
    <mergeCell ref="R663:T663"/>
    <mergeCell ref="T2:U2"/>
    <mergeCell ref="S33:U33"/>
    <mergeCell ref="R613:T613"/>
    <mergeCell ref="R614:T614"/>
    <mergeCell ref="R615:T615"/>
    <mergeCell ref="R647:T647"/>
    <mergeCell ref="R648:T648"/>
    <mergeCell ref="R649:T649"/>
    <mergeCell ref="R650:T650"/>
    <mergeCell ref="R651:T651"/>
    <mergeCell ref="R652:T652"/>
    <mergeCell ref="R653:T653"/>
    <mergeCell ref="R654:T654"/>
    <mergeCell ref="R655:T655"/>
    <mergeCell ref="R618:T618"/>
    <mergeCell ref="R619:T619"/>
    <mergeCell ref="R620:T620"/>
    <mergeCell ref="R621:T621"/>
    <mergeCell ref="R622:T622"/>
    <mergeCell ref="R623:T623"/>
    <mergeCell ref="R624:T624"/>
    <mergeCell ref="R630:T630"/>
    <mergeCell ref="R631:T631"/>
    <mergeCell ref="R632:T632"/>
    <mergeCell ref="R633:T633"/>
    <mergeCell ref="R634:T634"/>
    <mergeCell ref="R635:T635"/>
    <mergeCell ref="R636:T636"/>
    <mergeCell ref="R637:T637"/>
    <mergeCell ref="R638:T638"/>
    <mergeCell ref="R657:T657"/>
    <mergeCell ref="R658:T658"/>
    <mergeCell ref="R659:T659"/>
    <mergeCell ref="R660:T660"/>
    <mergeCell ref="R639:T639"/>
    <mergeCell ref="R640:T640"/>
    <mergeCell ref="R641:T641"/>
    <mergeCell ref="R642:T642"/>
    <mergeCell ref="R643:T643"/>
    <mergeCell ref="R644:T644"/>
    <mergeCell ref="R645:T645"/>
    <mergeCell ref="R646:T646"/>
    <mergeCell ref="R656:T656"/>
  </mergeCells>
  <phoneticPr fontId="0" type="noConversion"/>
  <conditionalFormatting sqref="J33:J49">
    <cfRule type="cellIs" dxfId="2" priority="3" operator="equal">
      <formula>0</formula>
    </cfRule>
  </conditionalFormatting>
  <conditionalFormatting sqref="M18">
    <cfRule type="cellIs" dxfId="1" priority="1" operator="between">
      <formula>""""""</formula>
      <formula>""""""</formula>
    </cfRule>
    <cfRule type="cellIs" dxfId="0" priority="2" operator="equal">
      <formula>""""""</formula>
    </cfRule>
  </conditionalFormatting>
  <dataValidations xWindow="215" yWindow="608" count="9">
    <dataValidation type="list" allowBlank="1" showInputMessage="1" showErrorMessage="1" prompt="maak een keuze" sqref="D16:D17" xr:uid="{00000000-0002-0000-0000-000000000000}">
      <formula1>$AB$9:$AB$20</formula1>
    </dataValidation>
    <dataValidation type="list" allowBlank="1" showInputMessage="1" showErrorMessage="1" prompt="maak een keuze_x000a_" sqref="N50" xr:uid="{00000000-0002-0000-0000-000001000000}">
      <formula1>#REF!</formula1>
    </dataValidation>
    <dataValidation type="custom" operator="notEqual" showInputMessage="1" showErrorMessage="1" error="Kilometers is vast tarief &gt; _x000a__x000a_aantal stuks/ uur en prijs op volgende regel" sqref="J33:J49" xr:uid="{00000000-0002-0000-0000-000002000000}">
      <formula1>K33&lt;&gt;"45102  Km vergoeding"</formula1>
    </dataValidation>
    <dataValidation type="custom" allowBlank="1" showInputMessage="1" showErrorMessage="1" error="U heeft reeds kilometers  ingevuld &gt;_x000a__x000a_ aantal stuks / uur  op de volgende regel_x000a__x000a__x000a_" sqref="C33:C49" xr:uid="{00000000-0002-0000-0000-000003000000}">
      <formula1>B33=0</formula1>
    </dataValidation>
    <dataValidation type="custom" allowBlank="1" showInputMessage="1" showErrorMessage="1" error="U heeft reeds aantal stuks / uur ingevuld &gt; _x000a__x000a_kilometers op de volgende regel_x000a_" sqref="B33:B49" xr:uid="{00000000-0002-0000-0000-000004000000}">
      <formula1>C33=0</formula1>
    </dataValidation>
    <dataValidation type="list" allowBlank="1" showInputMessage="1" showErrorMessage="1" sqref="M18:N18" xr:uid="{314CBBDF-1D14-46EE-9393-B5B03E294A2F}">
      <formula1>$AN$2:$AN$24</formula1>
    </dataValidation>
    <dataValidation type="list" allowBlank="1" showInputMessage="1" showErrorMessage="1" prompt="maak een keuze" sqref="K48:M49 K37:M40 K42:M43 K45:M46 K34:M35" xr:uid="{F4320AE6-5CC2-470B-B6FA-1ADF02F219E7}">
      <formula1>$S$33:$S$45</formula1>
    </dataValidation>
    <dataValidation allowBlank="1" showInputMessage="1" showErrorMessage="1" prompt="maak een keuze" sqref="K36:M36 K41:M41 K44:M44 K47:M47" xr:uid="{AB9AA46D-B3A7-4E5C-BA9D-8E5B4095632A}"/>
    <dataValidation type="list" allowBlank="1" showInputMessage="1" showErrorMessage="1" prompt="maak een keuze" sqref="K33:M33" xr:uid="{E2AECFF2-7117-4677-BC4E-388B3AD6B383}">
      <formula1>$S$33:$S$46</formula1>
    </dataValidation>
  </dataValidations>
  <pageMargins left="0.59055118110236227" right="0" top="0.51181102362204722" bottom="0.35433070866141736" header="0.27559055118110237" footer="0.27559055118110237"/>
  <pageSetup paperSize="9" scale="75" orientation="portrait" r:id="rId1"/>
  <headerFooter>
    <oddFooter xml:space="preserve">&amp;LKNGU&amp;C
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2012194-6643-4552-ad52-50c75d921d9e" xsi:nil="true"/>
    <lcf76f155ced4ddcb4097134ff3c332f xmlns="c2012194-6643-4552-ad52-50c75d921d9e">
      <Terms xmlns="http://schemas.microsoft.com/office/infopath/2007/PartnerControls"/>
    </lcf76f155ced4ddcb4097134ff3c332f>
    <TaxCatchAll xmlns="a360ef5a-a791-48b3-9eed-19b5a10b8e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59E3B8467D84A9F2D969CBB5FA48D" ma:contentTypeVersion="18" ma:contentTypeDescription="Een nieuw document maken." ma:contentTypeScope="" ma:versionID="f32da46c0db883912f26252f7c9406a1">
  <xsd:schema xmlns:xsd="http://www.w3.org/2001/XMLSchema" xmlns:xs="http://www.w3.org/2001/XMLSchema" xmlns:p="http://schemas.microsoft.com/office/2006/metadata/properties" xmlns:ns2="c2012194-6643-4552-ad52-50c75d921d9e" xmlns:ns3="a360ef5a-a791-48b3-9eed-19b5a10b8e27" targetNamespace="http://schemas.microsoft.com/office/2006/metadata/properties" ma:root="true" ma:fieldsID="f0097107cc4f4584f8fa26655cdae92a" ns2:_="" ns3:_="">
    <xsd:import namespace="c2012194-6643-4552-ad52-50c75d921d9e"/>
    <xsd:import namespace="a360ef5a-a791-48b3-9eed-19b5a10b8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12194-6643-4552-ad52-50c75d9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ecab1bd-e65c-4703-9854-a8200364f2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0ef5a-a791-48b3-9eed-19b5a10b8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f20498f-6a7d-46e3-a46f-d26126acaa4c}" ma:internalName="TaxCatchAll" ma:showField="CatchAllData" ma:web="a360ef5a-a791-48b3-9eed-19b5a10b8e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0B69E-DA7E-489E-B1BB-FBBC6E1924A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a360ef5a-a791-48b3-9eed-19b5a10b8e27"/>
    <ds:schemaRef ds:uri="c2012194-6643-4552-ad52-50c75d921d9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653787-4596-4F41-A465-7E9E8A728B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7A246-8EB3-4222-88A5-2393251DC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12194-6643-4552-ad52-50c75d921d9e"/>
    <ds:schemaRef ds:uri="a360ef5a-a791-48b3-9eed-19b5a10b8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declaratie</vt:lpstr>
      <vt:lpstr>declaratie!Afdrukbereik</vt:lpstr>
      <vt:lpstr>declaratie!Print_Area</vt:lpstr>
    </vt:vector>
  </TitlesOfParts>
  <Manager/>
  <Company>KNGU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Klaas Koers</dc:creator>
  <cp:keywords/>
  <dc:description/>
  <cp:lastModifiedBy>Paul Dolphijn | KNGU</cp:lastModifiedBy>
  <cp:revision/>
  <cp:lastPrinted>2022-12-21T10:54:26Z</cp:lastPrinted>
  <dcterms:created xsi:type="dcterms:W3CDTF">2012-04-11T08:18:50Z</dcterms:created>
  <dcterms:modified xsi:type="dcterms:W3CDTF">2026-05-04T09:07:13Z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0x010100EB659E3B8467D84A9F2D969CBB5FA48D</vt:lpwstr>
  </property>
  <property fmtid="{D5CDD505-2E9C-101B-9397-08002B2CF9AE}" pid="3" name="Order">
    <vt:r8>1819600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